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 filterPrivacy="1" defaultThemeVersion="124226"/>
  <xr:revisionPtr revIDLastSave="0" documentId="13_ncr:1_{4E90A235-E532-4B38-82FB-2453A5E17BA4}" xr6:coauthVersionLast="36" xr6:coauthVersionMax="36" xr10:uidLastSave="{00000000-0000-0000-0000-000000000000}"/>
  <bookViews>
    <workbookView xWindow="0" yWindow="90" windowWidth="15495" windowHeight="10470" activeTab="3" xr2:uid="{00000000-000D-0000-FFFF-FFFF00000000}"/>
  </bookViews>
  <sheets>
    <sheet name="A+" sheetId="8" r:id="rId1"/>
    <sheet name="A" sheetId="17" r:id="rId2"/>
    <sheet name="B" sheetId="18" r:id="rId3"/>
    <sheet name="C" sheetId="19" r:id="rId4"/>
    <sheet name="D" sheetId="20" r:id="rId5"/>
    <sheet name="竞赛名称" sheetId="14" r:id="rId6"/>
    <sheet name="发放标准" sheetId="15" r:id="rId7"/>
    <sheet name="部门" sheetId="13" r:id="rId8"/>
  </sheets>
  <definedNames>
    <definedName name="_xlnm._FilterDatabase" localSheetId="1" hidden="1">A!$G$3:$G$3</definedName>
    <definedName name="_xlnm._FilterDatabase" localSheetId="0" hidden="1">'A+'!$G$3:$G$3</definedName>
    <definedName name="_xlnm._FilterDatabase" localSheetId="2" hidden="1">B!$G$3:$G$3</definedName>
    <definedName name="_xlnm._FilterDatabase" localSheetId="3" hidden="1">'C'!$G$3:$G$3</definedName>
    <definedName name="_xlnm._FilterDatabase" localSheetId="4" hidden="1">D!$G$3:$G$3</definedName>
    <definedName name="_xlnm._FilterDatabase" localSheetId="5" hidden="1">竞赛名称!$A$1:$C$93</definedName>
  </definedNames>
  <calcPr calcId="179021"/>
</workbook>
</file>

<file path=xl/calcChain.xml><?xml version="1.0" encoding="utf-8"?>
<calcChain xmlns="http://schemas.openxmlformats.org/spreadsheetml/2006/main">
  <c r="E29" i="20" l="1"/>
  <c r="E30" i="20" s="1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6" i="20"/>
  <c r="E5" i="20"/>
  <c r="E4" i="20"/>
  <c r="E29" i="19"/>
  <c r="E30" i="19" s="1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9" i="19"/>
  <c r="E8" i="19"/>
  <c r="E7" i="19"/>
  <c r="E6" i="19"/>
  <c r="E5" i="19"/>
  <c r="E4" i="19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4" i="18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4" i="17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4" i="8"/>
  <c r="E29" i="18"/>
  <c r="E30" i="18" s="1"/>
  <c r="E29" i="17"/>
  <c r="E30" i="17" s="1"/>
  <c r="E29" i="8"/>
  <c r="E30" i="8" l="1"/>
</calcChain>
</file>

<file path=xl/sharedStrings.xml><?xml version="1.0" encoding="utf-8"?>
<sst xmlns="http://schemas.openxmlformats.org/spreadsheetml/2006/main" count="317" uniqueCount="176">
  <si>
    <t>序号</t>
    <phoneticPr fontId="2" type="noConversion"/>
  </si>
  <si>
    <t>姓名</t>
    <phoneticPr fontId="2" type="noConversion"/>
  </si>
  <si>
    <t>领讫签章</t>
    <phoneticPr fontId="2" type="noConversion"/>
  </si>
  <si>
    <t>发放金额</t>
    <phoneticPr fontId="2" type="noConversion"/>
  </si>
  <si>
    <t>参加竞赛</t>
    <phoneticPr fontId="2" type="noConversion"/>
  </si>
  <si>
    <t>参与人数</t>
    <phoneticPr fontId="2" type="noConversion"/>
  </si>
  <si>
    <t>合计</t>
  </si>
  <si>
    <t>发放总额(大写):</t>
  </si>
  <si>
    <t>￥：</t>
  </si>
  <si>
    <t>学号</t>
  </si>
  <si>
    <t>所属学院</t>
  </si>
  <si>
    <t>获奖等级</t>
  </si>
  <si>
    <t>部门名称</t>
  </si>
  <si>
    <t>部门代码</t>
  </si>
  <si>
    <r>
      <rPr>
        <b/>
        <sz val="14"/>
        <rFont val="宋体"/>
        <family val="3"/>
        <charset val="134"/>
      </rPr>
      <t>序号</t>
    </r>
  </si>
  <si>
    <r>
      <rPr>
        <b/>
        <sz val="14"/>
        <rFont val="宋体"/>
        <family val="3"/>
        <charset val="134"/>
      </rPr>
      <t>竞赛名称</t>
    </r>
  </si>
  <si>
    <r>
      <rPr>
        <sz val="11"/>
        <color theme="1"/>
        <rFont val="宋体"/>
        <family val="2"/>
        <charset val="134"/>
      </rPr>
      <t>自动化与电气工程学院</t>
    </r>
  </si>
  <si>
    <r>
      <rPr>
        <sz val="11"/>
        <color theme="1"/>
        <rFont val="宋体"/>
        <family val="2"/>
        <charset val="134"/>
      </rPr>
      <t>信息技术工程学院</t>
    </r>
  </si>
  <si>
    <r>
      <rPr>
        <sz val="11"/>
        <color theme="1"/>
        <rFont val="宋体"/>
        <family val="2"/>
        <charset val="134"/>
      </rPr>
      <t>机械工程学院</t>
    </r>
  </si>
  <si>
    <r>
      <rPr>
        <sz val="11"/>
        <color theme="1"/>
        <rFont val="宋体"/>
        <family val="2"/>
        <charset val="134"/>
      </rPr>
      <t>职业教育学院</t>
    </r>
  </si>
  <si>
    <r>
      <rPr>
        <sz val="11"/>
        <color theme="1"/>
        <rFont val="宋体"/>
        <family val="2"/>
        <charset val="134"/>
      </rPr>
      <t>汽车与交通学院</t>
    </r>
  </si>
  <si>
    <r>
      <rPr>
        <sz val="11"/>
        <color theme="1"/>
        <rFont val="宋体"/>
        <family val="2"/>
        <charset val="134"/>
      </rPr>
      <t>外国语学院</t>
    </r>
  </si>
  <si>
    <r>
      <rPr>
        <sz val="11"/>
        <color theme="1"/>
        <rFont val="宋体"/>
        <family val="2"/>
        <charset val="134"/>
      </rPr>
      <t>理学院</t>
    </r>
  </si>
  <si>
    <r>
      <rPr>
        <sz val="11"/>
        <color theme="1"/>
        <rFont val="宋体"/>
        <family val="2"/>
        <charset val="134"/>
      </rPr>
      <t>电子工程学院</t>
    </r>
  </si>
  <si>
    <r>
      <rPr>
        <sz val="11"/>
        <color theme="1"/>
        <rFont val="宋体"/>
        <family val="2"/>
        <charset val="134"/>
      </rPr>
      <t>经济与管理学院</t>
    </r>
  </si>
  <si>
    <r>
      <rPr>
        <sz val="11"/>
        <color theme="1"/>
        <rFont val="宋体"/>
        <family val="2"/>
        <charset val="134"/>
      </rPr>
      <t>艺术学院</t>
    </r>
  </si>
  <si>
    <r>
      <rPr>
        <sz val="11"/>
        <color theme="1"/>
        <rFont val="宋体"/>
        <family val="2"/>
        <charset val="134"/>
      </rPr>
      <t>高职部</t>
    </r>
  </si>
  <si>
    <r>
      <rPr>
        <sz val="11"/>
        <color theme="1"/>
        <rFont val="宋体"/>
        <family val="2"/>
        <charset val="134"/>
      </rPr>
      <t>工程实训中心</t>
    </r>
  </si>
  <si>
    <t>中国“互联网+”大学生创新创业大赛</t>
  </si>
  <si>
    <t>全国大学生数学建模竞赛</t>
  </si>
  <si>
    <t>全国大学生广告艺术大赛</t>
  </si>
  <si>
    <t>华北五省（市、自治区）大学生机器人大赛</t>
  </si>
  <si>
    <t>全国大学生工程训练综合能力竞赛</t>
  </si>
  <si>
    <t>天津市大学生工业与艺术设计竞赛</t>
  </si>
  <si>
    <t>天津市大学生校园微视频大赛</t>
  </si>
  <si>
    <t>华北五省（市、自治区）大学生人文知识竞赛</t>
  </si>
  <si>
    <t>天津市普通高校大学数学竞赛</t>
  </si>
  <si>
    <t>天津市大学生外语学科竞赛</t>
  </si>
  <si>
    <t>天津市普通高校大学物理竞赛</t>
  </si>
  <si>
    <t>“挑战杯”全国大学生课外学术科技作品竞赛</t>
  </si>
  <si>
    <t>全国大学生电子设计竞赛</t>
  </si>
  <si>
    <t>全国大学生机械创新设计大赛</t>
  </si>
  <si>
    <t>全国大学生智能汽车竞赛</t>
  </si>
  <si>
    <t>全国大学生电子商务“创新、创意及创业”挑战赛</t>
  </si>
  <si>
    <t>全国师范院校师范生教学技能竞赛</t>
  </si>
  <si>
    <t>东芝杯•中国师范大学理科师范生教学技能创新大赛</t>
  </si>
  <si>
    <t>中国大学生原创动漫大赛</t>
  </si>
  <si>
    <t>计算依据</t>
    <phoneticPr fontId="2" type="noConversion"/>
  </si>
  <si>
    <t>华北五省（市、自治区）及港澳台大学生计算机应用大赛</t>
  </si>
  <si>
    <t>天津市大学生信息技术“新工科”工程实践创新技术竞赛</t>
  </si>
  <si>
    <t>中华优秀传统文化团队知识竞赛</t>
  </si>
  <si>
    <t>天津市大学生电子设计竞赛</t>
  </si>
  <si>
    <t>天津市高职高专院校“圣纳杯”学生技能大赛本科赛项</t>
  </si>
  <si>
    <t>ACM-ICPC国际大学生程序设计竞赛</t>
  </si>
  <si>
    <t>全国大学生创新创业训练计划年会展示</t>
  </si>
  <si>
    <t>全国大学生机器人大赛-RoboMaster、RoboCon、RoboTac</t>
  </si>
  <si>
    <t>全国大学生先进成图技术与产品信息建模创新大赛</t>
  </si>
  <si>
    <t>中国大学生计算机设计大赛</t>
  </si>
  <si>
    <t>世界技能大赛中国选拔赛</t>
  </si>
  <si>
    <t>中华人民共和国职业技能大赛</t>
  </si>
  <si>
    <t>全国大学生金相技能大赛</t>
  </si>
  <si>
    <t>全国大学生光电设计竞赛</t>
  </si>
  <si>
    <t>全国大学生集成电路创新创业大赛</t>
  </si>
  <si>
    <t>天津市大学生人工智能电脑鼠竞赛</t>
  </si>
  <si>
    <t>天津市大学生英语演讲竞赛</t>
  </si>
  <si>
    <t>天津市大学生动漫与数字创意设计大赛</t>
  </si>
  <si>
    <t>天津市高校公益广告设计大赛</t>
  </si>
  <si>
    <t>天津市高校大学生公益广告设计大赛</t>
  </si>
  <si>
    <t>天津市高校大学生思想政治理论课公开课大赛</t>
  </si>
  <si>
    <t>天津市大学生信息安全网络攻防大赛</t>
  </si>
  <si>
    <t>中国职业技术师范院校教学能力比赛</t>
  </si>
  <si>
    <t>Honda中国节能竞技大赛</t>
  </si>
  <si>
    <t>全国大学生数学竞赛</t>
  </si>
  <si>
    <t>“《人民中国》杯”日语国际翻译（口笔译）大赛</t>
  </si>
  <si>
    <t>全国高校企业价值创造实战竞赛</t>
  </si>
  <si>
    <t>27</t>
    <phoneticPr fontId="2" type="noConversion"/>
  </si>
  <si>
    <t>28</t>
    <phoneticPr fontId="2" type="noConversion"/>
  </si>
  <si>
    <t>29</t>
    <phoneticPr fontId="2" type="noConversion"/>
  </si>
  <si>
    <t>30</t>
    <phoneticPr fontId="2" type="noConversion"/>
  </si>
  <si>
    <t>31</t>
    <phoneticPr fontId="2" type="noConversion"/>
  </si>
  <si>
    <t>32</t>
    <phoneticPr fontId="2" type="noConversion"/>
  </si>
  <si>
    <t>33</t>
    <phoneticPr fontId="2" type="noConversion"/>
  </si>
  <si>
    <t>34</t>
    <phoneticPr fontId="2" type="noConversion"/>
  </si>
  <si>
    <t>35</t>
    <phoneticPr fontId="2" type="noConversion"/>
  </si>
  <si>
    <t>36</t>
    <phoneticPr fontId="2" type="noConversion"/>
  </si>
  <si>
    <t>43</t>
    <phoneticPr fontId="2" type="noConversion"/>
  </si>
  <si>
    <t>39</t>
    <phoneticPr fontId="2" type="noConversion"/>
  </si>
  <si>
    <t>全国大学生医学技术技能大赛</t>
  </si>
  <si>
    <t>全国大学生结构设计竞赛</t>
  </si>
  <si>
    <t>全国大学生交通运输科技大赛</t>
  </si>
  <si>
    <t>全国大学生节能减排社会实践与科技竞赛</t>
  </si>
  <si>
    <t>中国大学生工程实践与创新能力大赛</t>
  </si>
  <si>
    <t>全国大学生物流设计大赛</t>
  </si>
  <si>
    <t>外研社全国大学生英语系列赛-演讲、辩论、写作、阅读</t>
  </si>
  <si>
    <t>全国职业院校技能大赛</t>
  </si>
  <si>
    <t>两岸新锐市设计竞赛·华灿奖</t>
  </si>
  <si>
    <t>全国大学生化工设计竞赛</t>
  </si>
  <si>
    <t>全国大学生市场调查与分析大赛</t>
  </si>
  <si>
    <t>全国三维数字化创新设计大赛</t>
  </si>
  <si>
    <t>世界技能大赛</t>
  </si>
  <si>
    <t>“西门子杯”中国智能制造挑战赛</t>
  </si>
  <si>
    <t>中国大学生服务外包创新创业大赛</t>
  </si>
  <si>
    <t>中国高校计算机大赛－大数据挑战赛、团体程序设计天梯赛、移动应用创新赛、网络技术挑战赛、人工智能创意赛</t>
  </si>
  <si>
    <t>蓝桥杯全国软件和信息技术专业人才大赛</t>
  </si>
  <si>
    <t>米兰设计周--中国高校设计学科师生优秀作品展</t>
  </si>
  <si>
    <t>全国大学生地质技能竞赛</t>
  </si>
  <si>
    <t>全国大学生信息安全竞赛</t>
  </si>
  <si>
    <t>全国高校数字艺术设计大赛</t>
  </si>
  <si>
    <t>全国周培源大学生力学竞赛</t>
  </si>
  <si>
    <t>中国大学生机械工程创新创意大赛-过程装备实践与创新赛、铸造工艺设计大赛、材料热处理创新创业赛、起重机创意赛、智能制造大赛</t>
  </si>
  <si>
    <t>中国机器人大赛暨RoboCup机器人世界杯中国赛</t>
  </si>
  <si>
    <t>“中国软件杯”大学生软件设计大赛</t>
  </si>
  <si>
    <t>中美青年创客大赛</t>
  </si>
  <si>
    <t>RoboCom机器人开发者大赛</t>
  </si>
  <si>
    <t>“大唐杯”全国大学生移动通信5G技术大赛</t>
  </si>
  <si>
    <t>华为ICT大赛</t>
  </si>
  <si>
    <t>全国大学生嵌入式芯片与系统设计竞赛</t>
  </si>
  <si>
    <t>全国大学生生命科学竞赛（CULSC）-生命科学竞赛、生命创新创业大赛</t>
  </si>
  <si>
    <t>全国大学生物理实验竞赛</t>
  </si>
  <si>
    <t>全国高校BIM毕业设计创新大赛</t>
  </si>
  <si>
    <t>全国高校商业精英挑战赛-品牌策划竞赛、会展专业创新创业实践竞赛、国际贸易竞赛、创新创业竞赛</t>
  </si>
  <si>
    <t>“学创杯”全国大学生创业综合模拟大赛</t>
  </si>
  <si>
    <t>中国高校智能机器人创意大赛</t>
  </si>
  <si>
    <t>中国好创意暨全国数字艺术设计大赛</t>
  </si>
  <si>
    <t>中国机器人及人工智能大赛</t>
  </si>
  <si>
    <t>天津市大学生物联网创新与工程应用设计竞赛</t>
  </si>
  <si>
    <t>天津市大学生中华传统文化知识团队赛</t>
  </si>
  <si>
    <t>其它竞赛</t>
  </si>
  <si>
    <t>竞赛类别</t>
    <phoneticPr fontId="2" type="noConversion"/>
  </si>
  <si>
    <t>A+</t>
    <phoneticPr fontId="2" type="noConversion"/>
  </si>
  <si>
    <t>中国“互联网+”大学生创新创业大赛天津赛区竞赛</t>
    <phoneticPr fontId="2" type="noConversion"/>
  </si>
  <si>
    <t>A</t>
    <phoneticPr fontId="2" type="noConversion"/>
  </si>
  <si>
    <t>“创青春”全国大学生创业大赛（“挑战杯”中国大学生创业计划竞赛）</t>
    <phoneticPr fontId="2" type="noConversion"/>
  </si>
  <si>
    <t>C</t>
    <phoneticPr fontId="2" type="noConversion"/>
  </si>
  <si>
    <t>B</t>
    <phoneticPr fontId="2" type="noConversion"/>
  </si>
  <si>
    <t>D</t>
    <phoneticPr fontId="2" type="noConversion"/>
  </si>
  <si>
    <t>海河工匠杯（承办赛项）</t>
    <phoneticPr fontId="2" type="noConversion"/>
  </si>
  <si>
    <t>海河工匠杯（非承办赛项）</t>
    <phoneticPr fontId="2" type="noConversion"/>
  </si>
  <si>
    <t>计算依据内容要根据竞赛分类和获奖级别、等级进行选择</t>
    <phoneticPr fontId="2" type="noConversion"/>
  </si>
  <si>
    <t>A类国家级特等奖</t>
  </si>
  <si>
    <t>A类国家级二等奖</t>
  </si>
  <si>
    <t>A类国家级三等奖</t>
  </si>
  <si>
    <t>A类省部级特等奖</t>
  </si>
  <si>
    <t>A类省部级一等奖</t>
  </si>
  <si>
    <t>A类省部级二等奖</t>
  </si>
  <si>
    <t>B类国家级特等奖</t>
  </si>
  <si>
    <t>B类国家级一等奖</t>
  </si>
  <si>
    <t>B类国家级二等奖</t>
  </si>
  <si>
    <t>B类国家级三等奖</t>
  </si>
  <si>
    <t>B类省部级特等奖</t>
  </si>
  <si>
    <t>B类省部级一等奖</t>
  </si>
  <si>
    <t>B类省部级二等奖</t>
  </si>
  <si>
    <t>C类国家级特等奖</t>
  </si>
  <si>
    <t>C类国家级一等奖</t>
  </si>
  <si>
    <t>C类国家级二等奖</t>
  </si>
  <si>
    <t>C类国家级三等奖</t>
  </si>
  <si>
    <t>D类省部级特等奖</t>
  </si>
  <si>
    <t>D类省部级一等奖</t>
  </si>
  <si>
    <t>奖励标准（单位:元）</t>
    <phoneticPr fontId="2" type="noConversion"/>
  </si>
  <si>
    <t>世赛金牌</t>
  </si>
  <si>
    <t>世赛银牌</t>
  </si>
  <si>
    <t>世赛铜牌</t>
  </si>
  <si>
    <t>世赛优胜奖</t>
  </si>
  <si>
    <t>全国技能大赛金牌</t>
  </si>
  <si>
    <t>全国技能大赛银牌</t>
  </si>
  <si>
    <t>全国技能大赛铜牌</t>
  </si>
  <si>
    <t>全国技能大赛优胜奖</t>
  </si>
  <si>
    <t>互联网+单项奖</t>
  </si>
  <si>
    <t>互联网+金奖</t>
  </si>
  <si>
    <t>互联网+银奖</t>
  </si>
  <si>
    <t>互联网+铜奖</t>
  </si>
  <si>
    <t>A类国家级一等奖</t>
    <phoneticPr fontId="2" type="noConversion"/>
  </si>
  <si>
    <t>年  半年学生学科专业技能竞赛奖励申请表</t>
    <phoneticPr fontId="2" type="noConversion"/>
  </si>
  <si>
    <t>其它竞赛</t>
    <phoneticPr fontId="2" type="noConversion"/>
  </si>
  <si>
    <t>C</t>
    <phoneticPr fontId="2" type="noConversion"/>
  </si>
  <si>
    <t>计算依据内容要根据竞赛分类和获奖级别、等级进行选择；参加竞赛选“其他竞赛”要在表格后面填写竞赛名称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</si>
</sst>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1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Times New Roman"/>
      <family val="1"/>
    </font>
    <font>
      <b/>
      <sz val="14"/>
      <name val="宋体"/>
      <family val="3"/>
      <charset val="134"/>
    </font>
    <font>
      <b/>
      <sz val="14"/>
      <name val="Times New Roman"/>
      <family val="1"/>
    </font>
    <font>
      <sz val="12"/>
      <name val="宋体"/>
      <family val="3"/>
      <charset val="134"/>
    </font>
    <font>
      <sz val="14"/>
      <name val="Times New Roman"/>
      <family val="1"/>
    </font>
    <font>
      <sz val="11"/>
      <color theme="1"/>
      <name val="Times New Roman"/>
      <family val="1"/>
    </font>
    <font>
      <sz val="12"/>
      <name val="宋体"/>
      <family val="3"/>
      <charset val="134"/>
      <scheme val="minor"/>
    </font>
    <font>
      <sz val="10"/>
      <color rgb="FFFF000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9">
    <xf numFmtId="0" fontId="0" fillId="0" borderId="0">
      <alignment vertical="center"/>
    </xf>
    <xf numFmtId="0" fontId="3" fillId="0" borderId="0">
      <alignment vertical="center"/>
    </xf>
    <xf numFmtId="0" fontId="4" fillId="0" borderId="0" applyNumberFormat="0" applyFont="0" applyFill="0" applyBorder="0" applyAlignment="0" applyProtection="0"/>
    <xf numFmtId="0" fontId="3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7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3" borderId="7" applyNumberFormat="0" applyAlignment="0" applyProtection="0">
      <alignment vertical="center"/>
    </xf>
    <xf numFmtId="0" fontId="25" fillId="15" borderId="11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9" borderId="19" applyNumberFormat="0" applyAlignment="0" applyProtection="0">
      <alignment vertical="center"/>
    </xf>
    <xf numFmtId="0" fontId="18" fillId="9" borderId="15" applyNumberFormat="0" applyAlignment="0" applyProtection="0">
      <alignment vertical="center"/>
    </xf>
    <xf numFmtId="0" fontId="11" fillId="10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6" fillId="3" borderId="18" applyNumberFormat="0" applyAlignment="0" applyProtection="0">
      <alignment vertical="center"/>
    </xf>
    <xf numFmtId="0" fontId="16" fillId="3" borderId="14" applyNumberFormat="0" applyAlignment="0" applyProtection="0">
      <alignment vertical="center"/>
    </xf>
    <xf numFmtId="0" fontId="24" fillId="3" borderId="15" applyNumberFormat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1" fillId="10" borderId="20" applyNumberFormat="0" applyFont="0" applyAlignment="0" applyProtection="0">
      <alignment vertical="center"/>
    </xf>
    <xf numFmtId="0" fontId="24" fillId="3" borderId="19" applyNumberFormat="0" applyAlignment="0" applyProtection="0">
      <alignment vertical="center"/>
    </xf>
    <xf numFmtId="0" fontId="3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1">
      <alignment vertical="center"/>
    </xf>
    <xf numFmtId="0" fontId="3" fillId="0" borderId="0" xfId="1" applyFont="1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3" xfId="0" applyNumberFormat="1" applyFill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8" fillId="0" borderId="3" xfId="0" applyFont="1" applyBorder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9" fillId="0" borderId="21" xfId="0" applyFont="1" applyBorder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32" fillId="0" borderId="21" xfId="5" applyFont="1" applyBorder="1">
      <alignment vertical="center"/>
    </xf>
    <xf numFmtId="49" fontId="32" fillId="0" borderId="21" xfId="5" applyNumberFormat="1" applyFont="1" applyBorder="1" applyAlignment="1">
      <alignment horizontal="center" vertical="center"/>
    </xf>
    <xf numFmtId="0" fontId="6" fillId="0" borderId="3" xfId="0" applyFont="1" applyBorder="1" applyProtection="1">
      <alignment vertical="center"/>
      <protection locked="0"/>
    </xf>
    <xf numFmtId="0" fontId="31" fillId="18" borderId="21" xfId="1" applyFont="1" applyFill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</xf>
    <xf numFmtId="0" fontId="0" fillId="0" borderId="3" xfId="0" applyBorder="1" applyAlignment="1" applyProtection="1">
      <alignment horizontal="left" vertical="center"/>
      <protection locked="0"/>
    </xf>
    <xf numFmtId="0" fontId="34" fillId="0" borderId="3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22" xfId="0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8" fillId="0" borderId="22" xfId="0" applyFont="1" applyBorder="1" applyAlignment="1" applyProtection="1">
      <alignment vertical="center"/>
      <protection locked="0"/>
    </xf>
    <xf numFmtId="0" fontId="35" fillId="0" borderId="2" xfId="0" applyFont="1" applyBorder="1" applyAlignment="1" applyProtection="1">
      <alignment vertical="center"/>
      <protection locked="0"/>
    </xf>
    <xf numFmtId="0" fontId="3" fillId="0" borderId="0" xfId="1" applyAlignment="1">
      <alignment horizontal="center" vertical="center"/>
    </xf>
    <xf numFmtId="0" fontId="29" fillId="18" borderId="23" xfId="1" applyFont="1" applyFill="1" applyBorder="1" applyAlignment="1">
      <alignment horizontal="center" vertical="center"/>
    </xf>
    <xf numFmtId="0" fontId="3" fillId="0" borderId="23" xfId="1" applyBorder="1" applyAlignment="1">
      <alignment horizontal="center" vertical="center"/>
    </xf>
    <xf numFmtId="0" fontId="27" fillId="0" borderId="23" xfId="1" applyFont="1" applyBorder="1" applyAlignment="1">
      <alignment horizontal="center" vertical="center"/>
    </xf>
    <xf numFmtId="0" fontId="33" fillId="0" borderId="23" xfId="1" applyFont="1" applyBorder="1">
      <alignment vertical="center"/>
    </xf>
    <xf numFmtId="0" fontId="3" fillId="0" borderId="23" xfId="1" applyFont="1" applyBorder="1" applyAlignment="1">
      <alignment horizontal="center" vertical="center"/>
    </xf>
    <xf numFmtId="0" fontId="3" fillId="0" borderId="23" xfId="1" applyBorder="1">
      <alignment vertical="center"/>
    </xf>
    <xf numFmtId="0" fontId="36" fillId="0" borderId="23" xfId="0" applyFont="1" applyBorder="1">
      <alignment vertical="center"/>
    </xf>
    <xf numFmtId="0" fontId="37" fillId="0" borderId="23" xfId="0" applyFont="1" applyBorder="1">
      <alignment vertical="center"/>
    </xf>
    <xf numFmtId="0" fontId="28" fillId="18" borderId="23" xfId="1" applyFont="1" applyFill="1" applyBorder="1" applyAlignment="1">
      <alignment horizontal="center" vertical="center"/>
    </xf>
    <xf numFmtId="0" fontId="3" fillId="19" borderId="23" xfId="1" applyFill="1" applyBorder="1" applyAlignment="1">
      <alignment horizontal="center" vertical="center"/>
    </xf>
    <xf numFmtId="0" fontId="27" fillId="19" borderId="23" xfId="1" applyFont="1" applyFill="1" applyBorder="1" applyAlignment="1">
      <alignment horizontal="center" vertical="center"/>
    </xf>
    <xf numFmtId="0" fontId="33" fillId="19" borderId="23" xfId="1" applyFont="1" applyFill="1" applyBorder="1">
      <alignment vertical="center"/>
    </xf>
    <xf numFmtId="0" fontId="3" fillId="19" borderId="23" xfId="1" applyFont="1" applyFill="1" applyBorder="1" applyAlignment="1">
      <alignment horizontal="center" vertical="center"/>
    </xf>
    <xf numFmtId="0" fontId="3" fillId="19" borderId="23" xfId="1" applyFill="1" applyBorder="1">
      <alignment vertical="center"/>
    </xf>
    <xf numFmtId="0" fontId="27" fillId="20" borderId="23" xfId="1" applyFont="1" applyFill="1" applyBorder="1" applyAlignment="1">
      <alignment horizontal="center" vertical="center"/>
    </xf>
    <xf numFmtId="0" fontId="33" fillId="20" borderId="23" xfId="1" applyFont="1" applyFill="1" applyBorder="1">
      <alignment vertical="center"/>
    </xf>
    <xf numFmtId="0" fontId="3" fillId="20" borderId="23" xfId="1" applyFont="1" applyFill="1" applyBorder="1" applyAlignment="1">
      <alignment horizontal="center" vertical="center"/>
    </xf>
    <xf numFmtId="0" fontId="3" fillId="20" borderId="23" xfId="1" applyFill="1" applyBorder="1">
      <alignment vertical="center"/>
    </xf>
    <xf numFmtId="0" fontId="38" fillId="0" borderId="0" xfId="0" applyFont="1" applyAlignment="1" applyProtection="1">
      <alignment horizontal="center" vertical="center"/>
      <protection locked="0"/>
    </xf>
    <xf numFmtId="0" fontId="27" fillId="0" borderId="24" xfId="1" applyFont="1" applyBorder="1" applyAlignment="1">
      <alignment horizontal="center" vertical="center"/>
    </xf>
    <xf numFmtId="0" fontId="3" fillId="0" borderId="24" xfId="1" applyBorder="1">
      <alignment vertical="center"/>
    </xf>
    <xf numFmtId="0" fontId="3" fillId="0" borderId="24" xfId="1" applyBorder="1" applyAlignment="1">
      <alignment horizontal="center" vertical="center"/>
    </xf>
  </cellXfs>
  <cellStyles count="59">
    <cellStyle name="20% - 强调文字颜色 1 2" xfId="34" xr:uid="{00000000-0005-0000-0000-000000000000}"/>
    <cellStyle name="20% - 强调文字颜色 2 2" xfId="36" xr:uid="{00000000-0005-0000-0000-000001000000}"/>
    <cellStyle name="20% - 强调文字颜色 3 2" xfId="8" xr:uid="{00000000-0005-0000-0000-000002000000}"/>
    <cellStyle name="20% - 强调文字颜色 4 2" xfId="39" xr:uid="{00000000-0005-0000-0000-000003000000}"/>
    <cellStyle name="20% - 强调文字颜色 5 2" xfId="33" xr:uid="{00000000-0005-0000-0000-000004000000}"/>
    <cellStyle name="20% - 强调文字颜色 6 2" xfId="28" xr:uid="{00000000-0005-0000-0000-000005000000}"/>
    <cellStyle name="40% - 强调文字颜色 1 2" xfId="35" xr:uid="{00000000-0005-0000-0000-000006000000}"/>
    <cellStyle name="40% - 强调文字颜色 2 2" xfId="37" xr:uid="{00000000-0005-0000-0000-000007000000}"/>
    <cellStyle name="40% - 强调文字颜色 3 2" xfId="11" xr:uid="{00000000-0005-0000-0000-000008000000}"/>
    <cellStyle name="40% - 强调文字颜色 4 2" xfId="40" xr:uid="{00000000-0005-0000-0000-000009000000}"/>
    <cellStyle name="40% - 强调文字颜色 5 2" xfId="42" xr:uid="{00000000-0005-0000-0000-00000A000000}"/>
    <cellStyle name="40% - 强调文字颜色 6 2" xfId="46" xr:uid="{00000000-0005-0000-0000-00000B000000}"/>
    <cellStyle name="60% - 强调文字颜色 1 2" xfId="21" xr:uid="{00000000-0005-0000-0000-00000C000000}"/>
    <cellStyle name="60% - 强调文字颜色 2 2" xfId="16" xr:uid="{00000000-0005-0000-0000-00000D000000}"/>
    <cellStyle name="60% - 强调文字颜色 3 2" xfId="12" xr:uid="{00000000-0005-0000-0000-00000E000000}"/>
    <cellStyle name="60% - 强调文字颜色 4 2" xfId="23" xr:uid="{00000000-0005-0000-0000-00000F000000}"/>
    <cellStyle name="60% - 强调文字颜色 5 2" xfId="44" xr:uid="{00000000-0005-0000-0000-000010000000}"/>
    <cellStyle name="60% - 强调文字颜色 6 2" xfId="47" xr:uid="{00000000-0005-0000-0000-000011000000}"/>
    <cellStyle name="标题 1 2" xfId="18" xr:uid="{00000000-0005-0000-0000-000012000000}"/>
    <cellStyle name="标题 2 2" xfId="19" xr:uid="{00000000-0005-0000-0000-000013000000}"/>
    <cellStyle name="标题 3 2" xfId="20" xr:uid="{00000000-0005-0000-0000-000014000000}"/>
    <cellStyle name="标题 4 2" xfId="15" xr:uid="{00000000-0005-0000-0000-000015000000}"/>
    <cellStyle name="标题 5" xfId="7" xr:uid="{00000000-0005-0000-0000-000016000000}"/>
    <cellStyle name="差 2" xfId="10" xr:uid="{00000000-0005-0000-0000-000017000000}"/>
    <cellStyle name="常规" xfId="0" builtinId="0"/>
    <cellStyle name="常规 2" xfId="1" xr:uid="{00000000-0005-0000-0000-000019000000}"/>
    <cellStyle name="常规 2 2" xfId="5" xr:uid="{00000000-0005-0000-0000-00001A000000}"/>
    <cellStyle name="常规 2 2 2" xfId="43" xr:uid="{00000000-0005-0000-0000-00001B000000}"/>
    <cellStyle name="常规 3" xfId="2" xr:uid="{00000000-0005-0000-0000-00001C000000}"/>
    <cellStyle name="常规 4" xfId="4" xr:uid="{00000000-0005-0000-0000-00001D000000}"/>
    <cellStyle name="常规 4 2" xfId="58" xr:uid="{00000000-0005-0000-0000-00001E000000}"/>
    <cellStyle name="常规 8" xfId="3" xr:uid="{00000000-0005-0000-0000-00001F000000}"/>
    <cellStyle name="好 2" xfId="30" xr:uid="{00000000-0005-0000-0000-000020000000}"/>
    <cellStyle name="汇总 2" xfId="29" xr:uid="{00000000-0005-0000-0000-000021000000}"/>
    <cellStyle name="汇总 2 2" xfId="55" xr:uid="{00000000-0005-0000-0000-000022000000}"/>
    <cellStyle name="汇总 2 3" xfId="51" xr:uid="{00000000-0005-0000-0000-000023000000}"/>
    <cellStyle name="计算 2" xfId="24" xr:uid="{00000000-0005-0000-0000-000024000000}"/>
    <cellStyle name="计算 2 2" xfId="54" xr:uid="{00000000-0005-0000-0000-000025000000}"/>
    <cellStyle name="计算 2 3" xfId="57" xr:uid="{00000000-0005-0000-0000-000026000000}"/>
    <cellStyle name="检查单元格 2" xfId="25" xr:uid="{00000000-0005-0000-0000-000027000000}"/>
    <cellStyle name="解释性文本 2" xfId="17" xr:uid="{00000000-0005-0000-0000-000028000000}"/>
    <cellStyle name="警告文本 2" xfId="14" xr:uid="{00000000-0005-0000-0000-000029000000}"/>
    <cellStyle name="链接单元格 2" xfId="26" xr:uid="{00000000-0005-0000-0000-00002A000000}"/>
    <cellStyle name="强调文字颜色 1 2" xfId="32" xr:uid="{00000000-0005-0000-0000-00002B000000}"/>
    <cellStyle name="强调文字颜色 2 2" xfId="27" xr:uid="{00000000-0005-0000-0000-00002C000000}"/>
    <cellStyle name="强调文字颜色 3 2" xfId="38" xr:uid="{00000000-0005-0000-0000-00002D000000}"/>
    <cellStyle name="强调文字颜色 4 2" xfId="6" xr:uid="{00000000-0005-0000-0000-00002E000000}"/>
    <cellStyle name="强调文字颜色 5 2" xfId="41" xr:uid="{00000000-0005-0000-0000-00002F000000}"/>
    <cellStyle name="强调文字颜色 6 2" xfId="45" xr:uid="{00000000-0005-0000-0000-000030000000}"/>
    <cellStyle name="适中 2" xfId="31" xr:uid="{00000000-0005-0000-0000-000031000000}"/>
    <cellStyle name="输出 2" xfId="22" xr:uid="{00000000-0005-0000-0000-000032000000}"/>
    <cellStyle name="输出 2 2" xfId="53" xr:uid="{00000000-0005-0000-0000-000033000000}"/>
    <cellStyle name="输出 2 3" xfId="52" xr:uid="{00000000-0005-0000-0000-000034000000}"/>
    <cellStyle name="输入 2" xfId="9" xr:uid="{00000000-0005-0000-0000-000035000000}"/>
    <cellStyle name="输入 2 2" xfId="49" xr:uid="{00000000-0005-0000-0000-000036000000}"/>
    <cellStyle name="输入 2 3" xfId="48" xr:uid="{00000000-0005-0000-0000-000037000000}"/>
    <cellStyle name="注释 2" xfId="13" xr:uid="{00000000-0005-0000-0000-000038000000}"/>
    <cellStyle name="注释 2 2" xfId="50" xr:uid="{00000000-0005-0000-0000-000039000000}"/>
    <cellStyle name="注释 2 3" xfId="56" xr:uid="{00000000-0005-0000-0000-00003A000000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workbookViewId="0">
      <pane ySplit="3" topLeftCell="A4" activePane="bottomLeft" state="frozen"/>
      <selection activeCell="H29" sqref="H29"/>
      <selection pane="bottomLeft" activeCell="G4" sqref="G4"/>
    </sheetView>
  </sheetViews>
  <sheetFormatPr defaultColWidth="9" defaultRowHeight="20.45" customHeight="1"/>
  <cols>
    <col min="1" max="1" width="4.625" style="3" customWidth="1"/>
    <col min="2" max="2" width="16.5" style="3" customWidth="1"/>
    <col min="3" max="3" width="14.125" style="19" customWidth="1"/>
    <col min="4" max="4" width="17.25" style="3" customWidth="1"/>
    <col min="5" max="5" width="10.125" style="3" customWidth="1"/>
    <col min="6" max="6" width="13.5" style="3" hidden="1" customWidth="1"/>
    <col min="7" max="7" width="36.25" style="26" customWidth="1"/>
    <col min="8" max="8" width="9" style="20" customWidth="1"/>
    <col min="9" max="9" width="12.5" style="19" customWidth="1"/>
    <col min="10" max="10" width="9" style="3"/>
    <col min="11" max="11" width="9" style="3" customWidth="1"/>
    <col min="12" max="16384" width="9" style="3"/>
  </cols>
  <sheetData>
    <row r="1" spans="1:9" ht="35.25" customHeight="1">
      <c r="A1" s="67" t="s">
        <v>172</v>
      </c>
      <c r="B1" s="67"/>
      <c r="C1" s="67"/>
      <c r="D1" s="67"/>
      <c r="E1" s="67"/>
      <c r="F1" s="67"/>
      <c r="G1" s="67"/>
      <c r="H1" s="67"/>
      <c r="I1" s="67"/>
    </row>
    <row r="2" spans="1:9" ht="20.45" customHeight="1">
      <c r="A2" s="6"/>
      <c r="B2" s="47" t="s">
        <v>138</v>
      </c>
      <c r="C2" s="6"/>
      <c r="D2" s="13"/>
      <c r="E2" s="6"/>
      <c r="G2" s="11"/>
      <c r="H2" s="6"/>
    </row>
    <row r="3" spans="1:9" s="43" customFormat="1" ht="20.45" customHeight="1">
      <c r="A3" s="40" t="s">
        <v>0</v>
      </c>
      <c r="B3" s="40" t="s">
        <v>9</v>
      </c>
      <c r="C3" s="40" t="s">
        <v>1</v>
      </c>
      <c r="D3" s="40" t="s">
        <v>47</v>
      </c>
      <c r="E3" s="40" t="s">
        <v>3</v>
      </c>
      <c r="F3" s="40" t="s">
        <v>2</v>
      </c>
      <c r="G3" s="41" t="s">
        <v>4</v>
      </c>
      <c r="H3" s="40" t="s">
        <v>5</v>
      </c>
      <c r="I3" s="42" t="s">
        <v>10</v>
      </c>
    </row>
    <row r="4" spans="1:9" ht="20.45" customHeight="1">
      <c r="A4" s="9">
        <v>1</v>
      </c>
      <c r="B4" s="9"/>
      <c r="C4" s="8"/>
      <c r="D4" s="28"/>
      <c r="E4" s="40" t="str">
        <f>IFERROR(ROUND(VLOOKUP(D4,发放标准!$A$2:$B$33,2,FALSE)/H4,0),"")</f>
        <v/>
      </c>
      <c r="F4" s="10"/>
      <c r="G4" s="27"/>
      <c r="H4" s="28"/>
      <c r="I4" s="44"/>
    </row>
    <row r="5" spans="1:9" ht="20.45" customHeight="1">
      <c r="A5" s="9">
        <v>2</v>
      </c>
      <c r="B5" s="9"/>
      <c r="C5" s="16"/>
      <c r="D5" s="28"/>
      <c r="E5" s="40" t="str">
        <f>IFERROR(ROUND(VLOOKUP(D5,发放标准!$A$2:$B$33,2,FALSE)/H5,0),"")</f>
        <v/>
      </c>
      <c r="F5" s="17"/>
      <c r="G5" s="27"/>
      <c r="H5" s="29"/>
      <c r="I5" s="45"/>
    </row>
    <row r="6" spans="1:9" ht="20.45" customHeight="1">
      <c r="A6" s="9">
        <v>3</v>
      </c>
      <c r="B6" s="38"/>
      <c r="C6" s="22"/>
      <c r="D6" s="28"/>
      <c r="E6" s="40" t="str">
        <f>IFERROR(ROUND(VLOOKUP(D6,发放标准!$A$2:$B$33,2,FALSE)/H6,0),"")</f>
        <v/>
      </c>
      <c r="F6" s="25"/>
      <c r="G6" s="27"/>
      <c r="H6" s="30"/>
      <c r="I6" s="46"/>
    </row>
    <row r="7" spans="1:9" ht="20.45" customHeight="1">
      <c r="A7" s="9">
        <v>4</v>
      </c>
      <c r="B7" s="39"/>
      <c r="C7" s="22"/>
      <c r="D7" s="28"/>
      <c r="E7" s="40" t="str">
        <f>IFERROR(ROUND(VLOOKUP(D7,发放标准!$A$2:$B$33,2,FALSE)/H7,0),"")</f>
        <v/>
      </c>
      <c r="F7" s="25"/>
      <c r="G7" s="27"/>
      <c r="H7" s="30"/>
      <c r="I7" s="46"/>
    </row>
    <row r="8" spans="1:9" ht="20.45" customHeight="1">
      <c r="A8" s="9">
        <v>5</v>
      </c>
      <c r="B8" s="9"/>
      <c r="C8" s="28"/>
      <c r="D8" s="28"/>
      <c r="E8" s="40" t="str">
        <f>IFERROR(ROUND(VLOOKUP(D8,发放标准!$A$2:$B$33,2,FALSE)/H8,0),"")</f>
        <v/>
      </c>
      <c r="F8" s="10"/>
      <c r="G8" s="27"/>
      <c r="H8" s="28"/>
      <c r="I8" s="44"/>
    </row>
    <row r="9" spans="1:9" ht="20.45" customHeight="1">
      <c r="A9" s="9">
        <v>6</v>
      </c>
      <c r="B9" s="9"/>
      <c r="C9" s="8"/>
      <c r="D9" s="28"/>
      <c r="E9" s="40" t="str">
        <f>IFERROR(ROUND(VLOOKUP(D9,发放标准!$A$2:$B$33,2,FALSE)/H9,0),"")</f>
        <v/>
      </c>
      <c r="F9" s="10"/>
      <c r="G9" s="27"/>
      <c r="H9" s="28"/>
      <c r="I9" s="44"/>
    </row>
    <row r="10" spans="1:9" ht="20.45" customHeight="1">
      <c r="A10" s="9">
        <v>7</v>
      </c>
      <c r="B10" s="9"/>
      <c r="C10" s="8"/>
      <c r="D10" s="28"/>
      <c r="E10" s="40" t="str">
        <f>IFERROR(ROUND(VLOOKUP(D10,发放标准!$A$2:$B$33,2,FALSE)/H10,0),"")</f>
        <v/>
      </c>
      <c r="F10" s="10"/>
      <c r="G10" s="27"/>
      <c r="H10" s="28"/>
      <c r="I10" s="44"/>
    </row>
    <row r="11" spans="1:9" ht="20.45" customHeight="1">
      <c r="A11" s="9">
        <v>8</v>
      </c>
      <c r="B11" s="9"/>
      <c r="C11" s="8"/>
      <c r="D11" s="28"/>
      <c r="E11" s="40" t="str">
        <f>IFERROR(ROUND(VLOOKUP(D11,发放标准!$A$2:$B$33,2,FALSE)/H11,0),"")</f>
        <v/>
      </c>
      <c r="F11" s="10"/>
      <c r="G11" s="27"/>
      <c r="H11" s="28"/>
      <c r="I11" s="44"/>
    </row>
    <row r="12" spans="1:9" ht="20.45" customHeight="1">
      <c r="A12" s="9">
        <v>9</v>
      </c>
      <c r="B12" s="9"/>
      <c r="C12" s="28"/>
      <c r="D12" s="28"/>
      <c r="E12" s="40" t="str">
        <f>IFERROR(ROUND(VLOOKUP(D12,发放标准!$A$2:$B$33,2,FALSE)/H12,0),"")</f>
        <v/>
      </c>
      <c r="F12" s="10"/>
      <c r="G12" s="27"/>
      <c r="H12" s="28"/>
      <c r="I12" s="44"/>
    </row>
    <row r="13" spans="1:9" ht="20.45" customHeight="1">
      <c r="A13" s="9">
        <v>10</v>
      </c>
      <c r="B13" s="9"/>
      <c r="C13" s="8"/>
      <c r="D13" s="28"/>
      <c r="E13" s="40" t="str">
        <f>IFERROR(ROUND(VLOOKUP(D13,发放标准!$A$2:$B$33,2,FALSE)/H13,0),"")</f>
        <v/>
      </c>
      <c r="F13" s="10"/>
      <c r="G13" s="27"/>
      <c r="H13" s="28"/>
      <c r="I13" s="44"/>
    </row>
    <row r="14" spans="1:9" ht="20.45" customHeight="1">
      <c r="A14" s="9">
        <v>11</v>
      </c>
      <c r="B14" s="9"/>
      <c r="C14" s="8"/>
      <c r="D14" s="28"/>
      <c r="E14" s="40" t="str">
        <f>IFERROR(ROUND(VLOOKUP(D14,发放标准!$A$2:$B$33,2,FALSE)/H14,0),"")</f>
        <v/>
      </c>
      <c r="F14" s="10"/>
      <c r="G14" s="27"/>
      <c r="H14" s="28"/>
      <c r="I14" s="44"/>
    </row>
    <row r="15" spans="1:9" ht="20.45" customHeight="1">
      <c r="A15" s="9">
        <v>12</v>
      </c>
      <c r="B15" s="9"/>
      <c r="C15" s="8"/>
      <c r="D15" s="28"/>
      <c r="E15" s="40" t="str">
        <f>IFERROR(ROUND(VLOOKUP(D15,发放标准!$A$2:$B$33,2,FALSE)/H15,0),"")</f>
        <v/>
      </c>
      <c r="F15" s="10"/>
      <c r="G15" s="27"/>
      <c r="H15" s="28"/>
      <c r="I15" s="44"/>
    </row>
    <row r="16" spans="1:9" ht="20.45" customHeight="1">
      <c r="A16" s="9">
        <v>13</v>
      </c>
      <c r="B16" s="9"/>
      <c r="C16" s="8"/>
      <c r="D16" s="28"/>
      <c r="E16" s="40" t="str">
        <f>IFERROR(ROUND(VLOOKUP(D16,发放标准!$A$2:$B$33,2,FALSE)/H16,0),"")</f>
        <v/>
      </c>
      <c r="F16" s="10"/>
      <c r="G16" s="27"/>
      <c r="H16" s="28"/>
      <c r="I16" s="44"/>
    </row>
    <row r="17" spans="1:9" ht="20.45" customHeight="1">
      <c r="A17" s="9">
        <v>14</v>
      </c>
      <c r="B17" s="9"/>
      <c r="C17" s="8"/>
      <c r="D17" s="28"/>
      <c r="E17" s="40" t="str">
        <f>IFERROR(ROUND(VLOOKUP(D17,发放标准!$A$2:$B$33,2,FALSE)/H17,0),"")</f>
        <v/>
      </c>
      <c r="F17" s="10"/>
      <c r="G17" s="27"/>
      <c r="H17" s="28"/>
      <c r="I17" s="44"/>
    </row>
    <row r="18" spans="1:9" ht="20.45" customHeight="1">
      <c r="A18" s="9">
        <v>15</v>
      </c>
      <c r="B18" s="9"/>
      <c r="C18" s="21"/>
      <c r="D18" s="23"/>
      <c r="E18" s="40" t="str">
        <f>IFERROR(ROUND(VLOOKUP(D18,发放标准!$A$2:$B$33,2,FALSE)/H18,0),"")</f>
        <v/>
      </c>
      <c r="F18" s="24"/>
      <c r="G18" s="27"/>
      <c r="H18" s="28"/>
      <c r="I18" s="44"/>
    </row>
    <row r="19" spans="1:9" ht="20.45" customHeight="1">
      <c r="A19" s="9">
        <v>16</v>
      </c>
      <c r="B19" s="9"/>
      <c r="C19" s="8"/>
      <c r="D19" s="28"/>
      <c r="E19" s="40" t="str">
        <f>IFERROR(ROUND(VLOOKUP(D19,发放标准!$A$2:$B$33,2,FALSE)/H19,0),"")</f>
        <v/>
      </c>
      <c r="F19" s="10"/>
      <c r="G19" s="27"/>
      <c r="H19" s="28"/>
      <c r="I19" s="44"/>
    </row>
    <row r="20" spans="1:9" ht="20.45" customHeight="1">
      <c r="A20" s="9">
        <v>17</v>
      </c>
      <c r="B20" s="9"/>
      <c r="C20" s="8"/>
      <c r="D20" s="28"/>
      <c r="E20" s="40" t="str">
        <f>IFERROR(ROUND(VLOOKUP(D20,发放标准!$A$2:$B$33,2,FALSE)/H20,0),"")</f>
        <v/>
      </c>
      <c r="F20" s="10"/>
      <c r="G20" s="27"/>
      <c r="H20" s="28"/>
      <c r="I20" s="44"/>
    </row>
    <row r="21" spans="1:9" ht="20.45" customHeight="1">
      <c r="A21" s="9">
        <v>18</v>
      </c>
      <c r="B21" s="9"/>
      <c r="C21" s="8"/>
      <c r="D21" s="28"/>
      <c r="E21" s="40" t="str">
        <f>IFERROR(ROUND(VLOOKUP(D21,发放标准!$A$2:$B$33,2,FALSE)/H21,0),"")</f>
        <v/>
      </c>
      <c r="F21" s="10"/>
      <c r="G21" s="27"/>
      <c r="H21" s="28"/>
      <c r="I21" s="44"/>
    </row>
    <row r="22" spans="1:9" ht="20.45" customHeight="1">
      <c r="A22" s="9">
        <v>19</v>
      </c>
      <c r="B22" s="9"/>
      <c r="C22" s="8"/>
      <c r="D22" s="28"/>
      <c r="E22" s="40" t="str">
        <f>IFERROR(ROUND(VLOOKUP(D22,发放标准!$A$2:$B$33,2,FALSE)/H22,0),"")</f>
        <v/>
      </c>
      <c r="F22" s="10"/>
      <c r="G22" s="27"/>
      <c r="H22" s="28"/>
      <c r="I22" s="44"/>
    </row>
    <row r="23" spans="1:9" ht="20.45" customHeight="1">
      <c r="A23" s="9">
        <v>20</v>
      </c>
      <c r="B23" s="9"/>
      <c r="C23" s="8"/>
      <c r="D23" s="28"/>
      <c r="E23" s="40" t="str">
        <f>IFERROR(ROUND(VLOOKUP(D23,发放标准!$A$2:$B$33,2,FALSE)/H23,0),"")</f>
        <v/>
      </c>
      <c r="F23" s="10"/>
      <c r="G23" s="27"/>
      <c r="H23" s="28"/>
      <c r="I23" s="44"/>
    </row>
    <row r="24" spans="1:9" ht="20.45" customHeight="1">
      <c r="A24" s="9">
        <v>21</v>
      </c>
      <c r="B24" s="9"/>
      <c r="C24" s="8"/>
      <c r="D24" s="28"/>
      <c r="E24" s="40" t="str">
        <f>IFERROR(ROUND(VLOOKUP(D24,发放标准!$A$2:$B$33,2,FALSE)/H24,0),"")</f>
        <v/>
      </c>
      <c r="F24" s="10"/>
      <c r="G24" s="27"/>
      <c r="H24" s="28"/>
      <c r="I24" s="44"/>
    </row>
    <row r="25" spans="1:9" ht="20.45" customHeight="1">
      <c r="A25" s="9">
        <v>22</v>
      </c>
      <c r="B25" s="35"/>
      <c r="C25" s="36"/>
      <c r="D25" s="35"/>
      <c r="E25" s="40" t="str">
        <f>IFERROR(ROUND(VLOOKUP(D25,发放标准!$A$2:$B$33,2,FALSE)/H25,0),"")</f>
        <v/>
      </c>
      <c r="F25" s="10"/>
      <c r="G25" s="27"/>
      <c r="H25" s="28"/>
      <c r="I25" s="44"/>
    </row>
    <row r="26" spans="1:9" ht="20.45" customHeight="1">
      <c r="A26" s="9">
        <v>23</v>
      </c>
      <c r="B26" s="9"/>
      <c r="C26" s="8"/>
      <c r="D26" s="28"/>
      <c r="E26" s="40" t="str">
        <f>IFERROR(ROUND(VLOOKUP(D26,发放标准!$A$2:$B$33,2,FALSE)/H26,0),"")</f>
        <v/>
      </c>
      <c r="F26" s="10"/>
      <c r="G26" s="27"/>
      <c r="H26" s="28"/>
      <c r="I26" s="44"/>
    </row>
    <row r="27" spans="1:9" ht="20.45" customHeight="1">
      <c r="A27" s="9">
        <v>24</v>
      </c>
      <c r="B27" s="9"/>
      <c r="C27" s="8"/>
      <c r="D27" s="28"/>
      <c r="E27" s="40" t="str">
        <f>IFERROR(ROUND(VLOOKUP(D27,发放标准!$A$2:$B$33,2,FALSE)/H27,0),"")</f>
        <v/>
      </c>
      <c r="F27" s="10"/>
      <c r="G27" s="27"/>
      <c r="H27" s="28"/>
      <c r="I27" s="44"/>
    </row>
    <row r="28" spans="1:9" ht="20.45" customHeight="1">
      <c r="A28" s="9">
        <v>25</v>
      </c>
      <c r="B28" s="9"/>
      <c r="C28" s="8"/>
      <c r="D28" s="28"/>
      <c r="E28" s="40" t="str">
        <f>IFERROR(ROUND(VLOOKUP(D28,发放标准!$A$2:$B$33,2,FALSE)/H28,0),"")</f>
        <v/>
      </c>
      <c r="F28" s="10"/>
      <c r="G28" s="27"/>
      <c r="H28" s="28"/>
      <c r="I28" s="44"/>
    </row>
    <row r="29" spans="1:9" ht="20.45" customHeight="1">
      <c r="A29" s="4" t="s">
        <v>6</v>
      </c>
      <c r="B29" s="9"/>
      <c r="C29" s="7"/>
      <c r="D29" s="37"/>
      <c r="E29" s="40" t="str">
        <f>IFERROR(ROUND(VLOOKUP(D29,发放标准!$A$22:$B$33,2,FALSE)/H29,0),"")</f>
        <v/>
      </c>
      <c r="F29" s="7"/>
      <c r="G29" s="33"/>
      <c r="H29" s="28"/>
      <c r="I29" s="44"/>
    </row>
    <row r="30" spans="1:9" ht="20.45" customHeight="1">
      <c r="A30" s="14" t="s">
        <v>7</v>
      </c>
      <c r="B30" s="14"/>
      <c r="C30" s="15"/>
      <c r="D30" s="5" t="s">
        <v>8</v>
      </c>
      <c r="E30" s="18" t="str">
        <f>IFERROR(ROUND(E29,0),"")</f>
        <v/>
      </c>
      <c r="G30" s="12"/>
    </row>
  </sheetData>
  <sheetProtection formatCells="0" formatRows="0" insertRows="0" deleteRows="0" sort="0" autoFilter="0"/>
  <sortState ref="A5:N248">
    <sortCondition ref="G5:G248"/>
    <sortCondition ref="D5:D248"/>
  </sortState>
  <dataConsolidate/>
  <mergeCells count="1">
    <mergeCell ref="A1:I1"/>
  </mergeCells>
  <phoneticPr fontId="2" type="noConversion"/>
  <conditionalFormatting sqref="B2:B1048576">
    <cfRule type="duplicateValues" dxfId="21" priority="156"/>
  </conditionalFormatting>
  <conditionalFormatting sqref="C26:C28">
    <cfRule type="duplicateValues" dxfId="20" priority="176"/>
  </conditionalFormatting>
  <conditionalFormatting sqref="C13:C24">
    <cfRule type="duplicateValues" dxfId="19" priority="177"/>
  </conditionalFormatting>
  <conditionalFormatting sqref="C2:C12">
    <cfRule type="duplicateValues" dxfId="18" priority="178"/>
  </conditionalFormatting>
  <pageMargins left="0.7" right="0.7" top="0.75" bottom="0.75" header="0.3" footer="0.3"/>
  <pageSetup paperSize="9"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发放标准!$A$22:$A$33</xm:f>
          </x14:formula1>
          <xm:sqref>D1:D1048576</xm:sqref>
        </x14:dataValidation>
        <x14:dataValidation type="list" allowBlank="1" showInputMessage="1" showErrorMessage="1" xr:uid="{00000000-0002-0000-0000-000001000000}">
          <x14:formula1>
            <xm:f>竞赛名称!$B$2:$B$5</xm:f>
          </x14:formula1>
          <xm:sqref>G1:G1048576</xm:sqref>
        </x14:dataValidation>
        <x14:dataValidation type="list" allowBlank="1" showInputMessage="1" showErrorMessage="1" xr:uid="{00000000-0002-0000-0000-000002000000}">
          <x14:formula1>
            <xm:f>部门!$A$3:$A$11</xm:f>
          </x14:formula1>
          <xm:sqref>I1:I1048576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workbookViewId="0">
      <pane ySplit="3" topLeftCell="A8" activePane="bottomLeft" state="frozen"/>
      <selection pane="bottomLeft" sqref="A1:I1"/>
    </sheetView>
  </sheetViews>
  <sheetFormatPr defaultColWidth="9" defaultRowHeight="20.45" customHeight="1"/>
  <cols>
    <col min="1" max="1" width="4.625" style="3" customWidth="1"/>
    <col min="2" max="2" width="16.5" style="3" customWidth="1"/>
    <col min="3" max="3" width="14.125" style="19" customWidth="1"/>
    <col min="4" max="4" width="17.25" style="3" customWidth="1"/>
    <col min="5" max="5" width="10.125" style="3" customWidth="1"/>
    <col min="6" max="6" width="13.5" style="3" hidden="1" customWidth="1"/>
    <col min="7" max="7" width="36.25" style="26" customWidth="1"/>
    <col min="8" max="8" width="9" style="20" customWidth="1"/>
    <col min="9" max="9" width="12.5" style="19" customWidth="1"/>
    <col min="10" max="10" width="9" style="3"/>
    <col min="11" max="11" width="9" style="3" customWidth="1"/>
    <col min="12" max="16384" width="9" style="3"/>
  </cols>
  <sheetData>
    <row r="1" spans="1:9" ht="35.25" customHeight="1">
      <c r="A1" s="67" t="s">
        <v>172</v>
      </c>
      <c r="B1" s="67"/>
      <c r="C1" s="67"/>
      <c r="D1" s="67"/>
      <c r="E1" s="67"/>
      <c r="F1" s="67"/>
      <c r="G1" s="67"/>
      <c r="H1" s="67"/>
      <c r="I1" s="67"/>
    </row>
    <row r="2" spans="1:9" ht="20.45" customHeight="1">
      <c r="A2" s="6"/>
      <c r="B2" s="47" t="s">
        <v>138</v>
      </c>
      <c r="C2" s="6"/>
      <c r="D2" s="13"/>
      <c r="E2" s="6"/>
      <c r="G2" s="11"/>
      <c r="H2" s="6"/>
    </row>
    <row r="3" spans="1:9" s="43" customFormat="1" ht="20.45" customHeight="1">
      <c r="A3" s="40" t="s">
        <v>0</v>
      </c>
      <c r="B3" s="40" t="s">
        <v>9</v>
      </c>
      <c r="C3" s="40" t="s">
        <v>1</v>
      </c>
      <c r="D3" s="40" t="s">
        <v>47</v>
      </c>
      <c r="E3" s="40" t="s">
        <v>3</v>
      </c>
      <c r="F3" s="40" t="s">
        <v>2</v>
      </c>
      <c r="G3" s="41" t="s">
        <v>4</v>
      </c>
      <c r="H3" s="40" t="s">
        <v>5</v>
      </c>
      <c r="I3" s="42" t="s">
        <v>10</v>
      </c>
    </row>
    <row r="4" spans="1:9" ht="20.45" customHeight="1">
      <c r="A4" s="28">
        <v>1</v>
      </c>
      <c r="B4" s="28"/>
      <c r="C4" s="8"/>
      <c r="D4" s="28"/>
      <c r="E4" s="40" t="str">
        <f>IFERROR(ROUND(VLOOKUP(D4,发放标准!$A$2:$B$33,2,FALSE)/H4,0),"")</f>
        <v/>
      </c>
      <c r="F4" s="10"/>
      <c r="G4" s="27"/>
      <c r="H4" s="28"/>
      <c r="I4" s="44"/>
    </row>
    <row r="5" spans="1:9" ht="20.45" customHeight="1">
      <c r="A5" s="28">
        <v>2</v>
      </c>
      <c r="B5" s="28"/>
      <c r="C5" s="16"/>
      <c r="D5" s="28"/>
      <c r="E5" s="40" t="str">
        <f>IFERROR(ROUND(VLOOKUP(D5,发放标准!$A$2:$B$33,2,FALSE)/H5,0),"")</f>
        <v/>
      </c>
      <c r="F5" s="17"/>
      <c r="G5" s="27"/>
      <c r="H5" s="29"/>
      <c r="I5" s="45"/>
    </row>
    <row r="6" spans="1:9" ht="20.45" customHeight="1">
      <c r="A6" s="28">
        <v>3</v>
      </c>
      <c r="B6" s="38"/>
      <c r="C6" s="22"/>
      <c r="D6" s="28"/>
      <c r="E6" s="40" t="str">
        <f>IFERROR(ROUND(VLOOKUP(D6,发放标准!$A$2:$B$33,2,FALSE)/H6,0),"")</f>
        <v/>
      </c>
      <c r="F6" s="25"/>
      <c r="G6" s="27"/>
      <c r="H6" s="30"/>
      <c r="I6" s="46"/>
    </row>
    <row r="7" spans="1:9" ht="20.45" customHeight="1">
      <c r="A7" s="28">
        <v>4</v>
      </c>
      <c r="B7" s="39"/>
      <c r="C7" s="22"/>
      <c r="D7" s="28"/>
      <c r="E7" s="40" t="str">
        <f>IFERROR(ROUND(VLOOKUP(D7,发放标准!$A$2:$B$33,2,FALSE)/H7,0),"")</f>
        <v/>
      </c>
      <c r="F7" s="25"/>
      <c r="G7" s="27"/>
      <c r="H7" s="30"/>
      <c r="I7" s="46"/>
    </row>
    <row r="8" spans="1:9" ht="20.45" customHeight="1">
      <c r="A8" s="28">
        <v>5</v>
      </c>
      <c r="B8" s="28"/>
      <c r="C8" s="28"/>
      <c r="D8" s="28"/>
      <c r="E8" s="40" t="str">
        <f>IFERROR(ROUND(VLOOKUP(D8,发放标准!$A$2:$B$33,2,FALSE)/H8,0),"")</f>
        <v/>
      </c>
      <c r="F8" s="10"/>
      <c r="G8" s="27"/>
      <c r="H8" s="28"/>
      <c r="I8" s="44"/>
    </row>
    <row r="9" spans="1:9" ht="20.45" customHeight="1">
      <c r="A9" s="28">
        <v>6</v>
      </c>
      <c r="B9" s="28"/>
      <c r="C9" s="8"/>
      <c r="D9" s="28"/>
      <c r="E9" s="40" t="str">
        <f>IFERROR(ROUND(VLOOKUP(D9,发放标准!$A$2:$B$33,2,FALSE)/H9,0),"")</f>
        <v/>
      </c>
      <c r="F9" s="10"/>
      <c r="G9" s="27"/>
      <c r="H9" s="28"/>
      <c r="I9" s="44"/>
    </row>
    <row r="10" spans="1:9" ht="20.45" customHeight="1">
      <c r="A10" s="28">
        <v>7</v>
      </c>
      <c r="B10" s="28"/>
      <c r="C10" s="8"/>
      <c r="D10" s="28"/>
      <c r="E10" s="40" t="str">
        <f>IFERROR(ROUND(VLOOKUP(D10,发放标准!$A$2:$B$33,2,FALSE)/H10,0),"")</f>
        <v/>
      </c>
      <c r="F10" s="10"/>
      <c r="G10" s="27"/>
      <c r="H10" s="28"/>
      <c r="I10" s="44"/>
    </row>
    <row r="11" spans="1:9" ht="20.45" customHeight="1">
      <c r="A11" s="28">
        <v>8</v>
      </c>
      <c r="B11" s="28"/>
      <c r="C11" s="8"/>
      <c r="D11" s="28"/>
      <c r="E11" s="40" t="str">
        <f>IFERROR(ROUND(VLOOKUP(D11,发放标准!$A$2:$B$33,2,FALSE)/H11,0),"")</f>
        <v/>
      </c>
      <c r="F11" s="10"/>
      <c r="G11" s="27"/>
      <c r="H11" s="28"/>
      <c r="I11" s="44"/>
    </row>
    <row r="12" spans="1:9" ht="20.45" customHeight="1">
      <c r="A12" s="28">
        <v>9</v>
      </c>
      <c r="B12" s="28"/>
      <c r="C12" s="28"/>
      <c r="D12" s="28"/>
      <c r="E12" s="40" t="str">
        <f>IFERROR(ROUND(VLOOKUP(D12,发放标准!$A$2:$B$33,2,FALSE)/H12,0),"")</f>
        <v/>
      </c>
      <c r="F12" s="10"/>
      <c r="G12" s="27"/>
      <c r="H12" s="28"/>
      <c r="I12" s="44"/>
    </row>
    <row r="13" spans="1:9" ht="20.45" customHeight="1">
      <c r="A13" s="28">
        <v>10</v>
      </c>
      <c r="B13" s="28"/>
      <c r="C13" s="8"/>
      <c r="D13" s="28"/>
      <c r="E13" s="40" t="str">
        <f>IFERROR(ROUND(VLOOKUP(D13,发放标准!$A$2:$B$33,2,FALSE)/H13,0),"")</f>
        <v/>
      </c>
      <c r="F13" s="10"/>
      <c r="G13" s="27"/>
      <c r="H13" s="28"/>
      <c r="I13" s="44"/>
    </row>
    <row r="14" spans="1:9" ht="20.45" customHeight="1">
      <c r="A14" s="28">
        <v>11</v>
      </c>
      <c r="B14" s="28"/>
      <c r="C14" s="8"/>
      <c r="D14" s="28"/>
      <c r="E14" s="40" t="str">
        <f>IFERROR(ROUND(VLOOKUP(D14,发放标准!$A$2:$B$33,2,FALSE)/H14,0),"")</f>
        <v/>
      </c>
      <c r="F14" s="10"/>
      <c r="G14" s="27"/>
      <c r="H14" s="28"/>
      <c r="I14" s="44"/>
    </row>
    <row r="15" spans="1:9" ht="20.45" customHeight="1">
      <c r="A15" s="28">
        <v>12</v>
      </c>
      <c r="B15" s="28"/>
      <c r="C15" s="8"/>
      <c r="D15" s="28"/>
      <c r="E15" s="40" t="str">
        <f>IFERROR(ROUND(VLOOKUP(D15,发放标准!$A$2:$B$33,2,FALSE)/H15,0),"")</f>
        <v/>
      </c>
      <c r="F15" s="10"/>
      <c r="G15" s="27"/>
      <c r="H15" s="28"/>
      <c r="I15" s="44"/>
    </row>
    <row r="16" spans="1:9" ht="20.45" customHeight="1">
      <c r="A16" s="28">
        <v>13</v>
      </c>
      <c r="B16" s="28"/>
      <c r="C16" s="8"/>
      <c r="D16" s="28"/>
      <c r="E16" s="40" t="str">
        <f>IFERROR(ROUND(VLOOKUP(D16,发放标准!$A$2:$B$33,2,FALSE)/H16,0),"")</f>
        <v/>
      </c>
      <c r="F16" s="10"/>
      <c r="G16" s="27"/>
      <c r="H16" s="28"/>
      <c r="I16" s="44"/>
    </row>
    <row r="17" spans="1:9" ht="20.45" customHeight="1">
      <c r="A17" s="28">
        <v>14</v>
      </c>
      <c r="B17" s="28"/>
      <c r="C17" s="8"/>
      <c r="D17" s="28"/>
      <c r="E17" s="40" t="str">
        <f>IFERROR(ROUND(VLOOKUP(D17,发放标准!$A$2:$B$33,2,FALSE)/H17,0),"")</f>
        <v/>
      </c>
      <c r="F17" s="10"/>
      <c r="G17" s="27"/>
      <c r="H17" s="28"/>
      <c r="I17" s="44"/>
    </row>
    <row r="18" spans="1:9" ht="20.45" customHeight="1">
      <c r="A18" s="28">
        <v>15</v>
      </c>
      <c r="B18" s="28"/>
      <c r="C18" s="21"/>
      <c r="D18" s="23"/>
      <c r="E18" s="40" t="str">
        <f>IFERROR(ROUND(VLOOKUP(D18,发放标准!$A$2:$B$33,2,FALSE)/H18,0),"")</f>
        <v/>
      </c>
      <c r="F18" s="24"/>
      <c r="G18" s="27"/>
      <c r="H18" s="28"/>
      <c r="I18" s="44"/>
    </row>
    <row r="19" spans="1:9" ht="20.45" customHeight="1">
      <c r="A19" s="28">
        <v>16</v>
      </c>
      <c r="B19" s="28"/>
      <c r="C19" s="8"/>
      <c r="D19" s="28"/>
      <c r="E19" s="40" t="str">
        <f>IFERROR(ROUND(VLOOKUP(D19,发放标准!$A$2:$B$33,2,FALSE)/H19,0),"")</f>
        <v/>
      </c>
      <c r="F19" s="10"/>
      <c r="G19" s="27"/>
      <c r="H19" s="28"/>
      <c r="I19" s="44"/>
    </row>
    <row r="20" spans="1:9" ht="20.45" customHeight="1">
      <c r="A20" s="28">
        <v>17</v>
      </c>
      <c r="B20" s="28"/>
      <c r="C20" s="8"/>
      <c r="D20" s="28"/>
      <c r="E20" s="40" t="str">
        <f>IFERROR(ROUND(VLOOKUP(D20,发放标准!$A$2:$B$33,2,FALSE)/H20,0),"")</f>
        <v/>
      </c>
      <c r="F20" s="10"/>
      <c r="G20" s="27"/>
      <c r="H20" s="28"/>
      <c r="I20" s="44"/>
    </row>
    <row r="21" spans="1:9" ht="20.45" customHeight="1">
      <c r="A21" s="28">
        <v>18</v>
      </c>
      <c r="B21" s="28"/>
      <c r="C21" s="8"/>
      <c r="D21" s="28"/>
      <c r="E21" s="40" t="str">
        <f>IFERROR(ROUND(VLOOKUP(D21,发放标准!$A$2:$B$33,2,FALSE)/H21,0),"")</f>
        <v/>
      </c>
      <c r="F21" s="10"/>
      <c r="G21" s="27"/>
      <c r="H21" s="28"/>
      <c r="I21" s="44"/>
    </row>
    <row r="22" spans="1:9" ht="20.45" customHeight="1">
      <c r="A22" s="28">
        <v>19</v>
      </c>
      <c r="B22" s="28"/>
      <c r="C22" s="8"/>
      <c r="D22" s="28"/>
      <c r="E22" s="40" t="str">
        <f>IFERROR(ROUND(VLOOKUP(D22,发放标准!$A$2:$B$33,2,FALSE)/H22,0),"")</f>
        <v/>
      </c>
      <c r="F22" s="10"/>
      <c r="G22" s="27"/>
      <c r="H22" s="28"/>
      <c r="I22" s="44"/>
    </row>
    <row r="23" spans="1:9" ht="20.45" customHeight="1">
      <c r="A23" s="28">
        <v>20</v>
      </c>
      <c r="B23" s="28"/>
      <c r="C23" s="8"/>
      <c r="D23" s="28"/>
      <c r="E23" s="40" t="str">
        <f>IFERROR(ROUND(VLOOKUP(D23,发放标准!$A$2:$B$33,2,FALSE)/H23,0),"")</f>
        <v/>
      </c>
      <c r="F23" s="10"/>
      <c r="G23" s="27"/>
      <c r="H23" s="28"/>
      <c r="I23" s="44"/>
    </row>
    <row r="24" spans="1:9" ht="20.45" customHeight="1">
      <c r="A24" s="28">
        <v>21</v>
      </c>
      <c r="B24" s="28"/>
      <c r="C24" s="8"/>
      <c r="D24" s="28"/>
      <c r="E24" s="40" t="str">
        <f>IFERROR(ROUND(VLOOKUP(D24,发放标准!$A$2:$B$33,2,FALSE)/H24,0),"")</f>
        <v/>
      </c>
      <c r="F24" s="10"/>
      <c r="G24" s="27"/>
      <c r="H24" s="28"/>
      <c r="I24" s="44"/>
    </row>
    <row r="25" spans="1:9" ht="20.45" customHeight="1">
      <c r="A25" s="28">
        <v>22</v>
      </c>
      <c r="B25" s="35"/>
      <c r="C25" s="36"/>
      <c r="D25" s="35"/>
      <c r="E25" s="40" t="str">
        <f>IFERROR(ROUND(VLOOKUP(D25,发放标准!$A$2:$B$33,2,FALSE)/H25,0),"")</f>
        <v/>
      </c>
      <c r="F25" s="10"/>
      <c r="G25" s="27"/>
      <c r="H25" s="28"/>
      <c r="I25" s="44"/>
    </row>
    <row r="26" spans="1:9" ht="20.45" customHeight="1">
      <c r="A26" s="28">
        <v>23</v>
      </c>
      <c r="B26" s="28"/>
      <c r="C26" s="8"/>
      <c r="D26" s="28"/>
      <c r="E26" s="40" t="str">
        <f>IFERROR(ROUND(VLOOKUP(D26,发放标准!$A$2:$B$33,2,FALSE)/H26,0),"")</f>
        <v/>
      </c>
      <c r="F26" s="10"/>
      <c r="G26" s="27"/>
      <c r="H26" s="28"/>
      <c r="I26" s="44"/>
    </row>
    <row r="27" spans="1:9" ht="20.45" customHeight="1">
      <c r="A27" s="28">
        <v>24</v>
      </c>
      <c r="B27" s="28"/>
      <c r="C27" s="8"/>
      <c r="D27" s="28"/>
      <c r="E27" s="40" t="str">
        <f>IFERROR(ROUND(VLOOKUP(D27,发放标准!$A$2:$B$33,2,FALSE)/H27,0),"")</f>
        <v/>
      </c>
      <c r="F27" s="10"/>
      <c r="G27" s="27"/>
      <c r="H27" s="28"/>
      <c r="I27" s="44"/>
    </row>
    <row r="28" spans="1:9" ht="20.45" customHeight="1">
      <c r="A28" s="28">
        <v>25</v>
      </c>
      <c r="B28" s="28"/>
      <c r="C28" s="8"/>
      <c r="D28" s="28"/>
      <c r="E28" s="40" t="str">
        <f>IFERROR(ROUND(VLOOKUP(D28,发放标准!$A$2:$B$33,2,FALSE)/H28,0),"")</f>
        <v/>
      </c>
      <c r="F28" s="10"/>
      <c r="G28" s="27"/>
      <c r="H28" s="28"/>
      <c r="I28" s="44"/>
    </row>
    <row r="29" spans="1:9" ht="20.45" customHeight="1">
      <c r="A29" s="4" t="s">
        <v>6</v>
      </c>
      <c r="B29" s="28"/>
      <c r="C29" s="7"/>
      <c r="D29" s="37"/>
      <c r="E29" s="40" t="str">
        <f>IFERROR(ROUND(VLOOKUP(D29,发放标准!$A$22:$B$33,2,FALSE)/H29,0),"")</f>
        <v/>
      </c>
      <c r="F29" s="7"/>
      <c r="G29" s="33"/>
      <c r="H29" s="28"/>
      <c r="I29" s="44"/>
    </row>
    <row r="30" spans="1:9" ht="20.45" customHeight="1">
      <c r="A30" s="14" t="s">
        <v>7</v>
      </c>
      <c r="B30" s="14"/>
      <c r="C30" s="15"/>
      <c r="D30" s="5" t="s">
        <v>8</v>
      </c>
      <c r="E30" s="20" t="str">
        <f>IFERROR(ROUND(E29,0),"")</f>
        <v/>
      </c>
      <c r="G30" s="12"/>
    </row>
  </sheetData>
  <sheetProtection formatCells="0" formatRows="0" insertRows="0" deleteRows="0" sort="0" autoFilter="0"/>
  <dataConsolidate/>
  <mergeCells count="1">
    <mergeCell ref="A1:I1"/>
  </mergeCells>
  <phoneticPr fontId="2" type="noConversion"/>
  <conditionalFormatting sqref="B2:B1048576">
    <cfRule type="duplicateValues" dxfId="17" priority="1"/>
  </conditionalFormatting>
  <conditionalFormatting sqref="C26:C28">
    <cfRule type="duplicateValues" dxfId="16" priority="2"/>
  </conditionalFormatting>
  <conditionalFormatting sqref="C13:C24">
    <cfRule type="duplicateValues" dxfId="15" priority="3"/>
  </conditionalFormatting>
  <conditionalFormatting sqref="C2:C12">
    <cfRule type="duplicateValues" dxfId="14" priority="4"/>
  </conditionalFormatting>
  <pageMargins left="0.7" right="0.7" top="0.75" bottom="0.75" header="0.3" footer="0.3"/>
  <pageSetup paperSize="9"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0000000}">
          <x14:formula1>
            <xm:f>部门!$A$3:$A$11</xm:f>
          </x14:formula1>
          <xm:sqref>I1:I1048576</xm:sqref>
        </x14:dataValidation>
        <x14:dataValidation type="list" allowBlank="1" showInputMessage="1" showErrorMessage="1" xr:uid="{00000000-0002-0000-0100-000001000000}">
          <x14:formula1>
            <xm:f>竞赛名称!$B$6:$B$18</xm:f>
          </x14:formula1>
          <xm:sqref>G2:G1048576</xm:sqref>
        </x14:dataValidation>
        <x14:dataValidation type="list" allowBlank="1" showInputMessage="1" showErrorMessage="1" xr:uid="{00000000-0002-0000-0100-000002000000}">
          <x14:formula1>
            <xm:f>发放标准!$A$2:$A$8</xm:f>
          </x14:formula1>
          <xm:sqref>D2:D1048576</xm:sqref>
        </x14:dataValidation>
        <x14:dataValidation type="list" allowBlank="1" showInputMessage="1" showErrorMessage="1" xr:uid="{00000000-0002-0000-0100-000003000000}">
          <x14:formula1>
            <xm:f>竞赛名称!$B$2:$B$5</xm:f>
          </x14:formula1>
          <xm:sqref>G1</xm:sqref>
        </x14:dataValidation>
        <x14:dataValidation type="list" allowBlank="1" showInputMessage="1" showErrorMessage="1" xr:uid="{00000000-0002-0000-0100-000004000000}">
          <x14:formula1>
            <xm:f>发放标准!$A$22:$A$33</xm:f>
          </x14:formula1>
          <xm:sqref>D1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0"/>
  <sheetViews>
    <sheetView workbookViewId="0">
      <pane ySplit="3" topLeftCell="A4" activePane="bottomLeft" state="frozen"/>
      <selection pane="bottomLeft" sqref="A1:I1"/>
    </sheetView>
  </sheetViews>
  <sheetFormatPr defaultColWidth="9" defaultRowHeight="20.45" customHeight="1"/>
  <cols>
    <col min="1" max="1" width="4.625" style="3" customWidth="1"/>
    <col min="2" max="2" width="16.5" style="3" customWidth="1"/>
    <col min="3" max="3" width="14.125" style="19" customWidth="1"/>
    <col min="4" max="4" width="17.25" style="3" customWidth="1"/>
    <col min="5" max="5" width="10.125" style="3" customWidth="1"/>
    <col min="6" max="6" width="13.5" style="3" hidden="1" customWidth="1"/>
    <col min="7" max="7" width="36.25" style="26" customWidth="1"/>
    <col min="8" max="8" width="9" style="20" customWidth="1"/>
    <col min="9" max="9" width="12.5" style="19" customWidth="1"/>
    <col min="10" max="10" width="9" style="3"/>
    <col min="11" max="11" width="9" style="3" customWidth="1"/>
    <col min="12" max="16384" width="9" style="3"/>
  </cols>
  <sheetData>
    <row r="1" spans="1:9" ht="35.25" customHeight="1">
      <c r="A1" s="67" t="s">
        <v>172</v>
      </c>
      <c r="B1" s="67"/>
      <c r="C1" s="67"/>
      <c r="D1" s="67"/>
      <c r="E1" s="67"/>
      <c r="F1" s="67"/>
      <c r="G1" s="67"/>
      <c r="H1" s="67"/>
      <c r="I1" s="67"/>
    </row>
    <row r="2" spans="1:9" ht="20.45" customHeight="1">
      <c r="A2" s="6"/>
      <c r="B2" s="47" t="s">
        <v>138</v>
      </c>
      <c r="C2" s="6"/>
      <c r="D2" s="13"/>
      <c r="E2" s="6"/>
      <c r="G2" s="11"/>
      <c r="H2" s="6"/>
    </row>
    <row r="3" spans="1:9" s="43" customFormat="1" ht="20.45" customHeight="1">
      <c r="A3" s="40" t="s">
        <v>0</v>
      </c>
      <c r="B3" s="40" t="s">
        <v>9</v>
      </c>
      <c r="C3" s="40" t="s">
        <v>1</v>
      </c>
      <c r="D3" s="40" t="s">
        <v>47</v>
      </c>
      <c r="E3" s="40" t="s">
        <v>3</v>
      </c>
      <c r="F3" s="40" t="s">
        <v>2</v>
      </c>
      <c r="G3" s="41" t="s">
        <v>4</v>
      </c>
      <c r="H3" s="40" t="s">
        <v>5</v>
      </c>
      <c r="I3" s="42" t="s">
        <v>10</v>
      </c>
    </row>
    <row r="4" spans="1:9" ht="20.45" customHeight="1">
      <c r="A4" s="28">
        <v>1</v>
      </c>
      <c r="B4" s="28"/>
      <c r="C4" s="8"/>
      <c r="D4" s="28"/>
      <c r="E4" s="40" t="str">
        <f>IFERROR(ROUND(VLOOKUP(D4,发放标准!$A$2:$B$33,2,FALSE)/H4,0),"")</f>
        <v/>
      </c>
      <c r="F4" s="10"/>
      <c r="G4" s="27"/>
      <c r="H4" s="28"/>
      <c r="I4" s="44"/>
    </row>
    <row r="5" spans="1:9" ht="20.45" customHeight="1">
      <c r="A5" s="28">
        <v>2</v>
      </c>
      <c r="B5" s="28"/>
      <c r="C5" s="16"/>
      <c r="D5" s="28"/>
      <c r="E5" s="40" t="str">
        <f>IFERROR(ROUND(VLOOKUP(D5,发放标准!$A$2:$B$33,2,FALSE)/H5,0),"")</f>
        <v/>
      </c>
      <c r="F5" s="17"/>
      <c r="G5" s="27"/>
      <c r="H5" s="29"/>
      <c r="I5" s="45"/>
    </row>
    <row r="6" spans="1:9" ht="20.45" customHeight="1">
      <c r="A6" s="28">
        <v>3</v>
      </c>
      <c r="B6" s="38"/>
      <c r="C6" s="22"/>
      <c r="D6" s="28"/>
      <c r="E6" s="40" t="str">
        <f>IFERROR(ROUND(VLOOKUP(D6,发放标准!$A$2:$B$33,2,FALSE)/H6,0),"")</f>
        <v/>
      </c>
      <c r="F6" s="25"/>
      <c r="G6" s="27"/>
      <c r="H6" s="30"/>
      <c r="I6" s="46"/>
    </row>
    <row r="7" spans="1:9" ht="20.45" customHeight="1">
      <c r="A7" s="28">
        <v>4</v>
      </c>
      <c r="B7" s="39"/>
      <c r="C7" s="22"/>
      <c r="D7" s="28"/>
      <c r="E7" s="40" t="str">
        <f>IFERROR(ROUND(VLOOKUP(D7,发放标准!$A$2:$B$33,2,FALSE)/H7,0),"")</f>
        <v/>
      </c>
      <c r="F7" s="25"/>
      <c r="G7" s="27"/>
      <c r="H7" s="30"/>
      <c r="I7" s="46"/>
    </row>
    <row r="8" spans="1:9" ht="20.45" customHeight="1">
      <c r="A8" s="28">
        <v>5</v>
      </c>
      <c r="B8" s="28"/>
      <c r="C8" s="28"/>
      <c r="D8" s="28"/>
      <c r="E8" s="40" t="str">
        <f>IFERROR(ROUND(VLOOKUP(D8,发放标准!$A$2:$B$33,2,FALSE)/H8,0),"")</f>
        <v/>
      </c>
      <c r="F8" s="10"/>
      <c r="G8" s="27"/>
      <c r="H8" s="28"/>
      <c r="I8" s="44"/>
    </row>
    <row r="9" spans="1:9" ht="20.45" customHeight="1">
      <c r="A9" s="28">
        <v>6</v>
      </c>
      <c r="B9" s="28"/>
      <c r="C9" s="8"/>
      <c r="D9" s="28"/>
      <c r="E9" s="40" t="str">
        <f>IFERROR(ROUND(VLOOKUP(D9,发放标准!$A$2:$B$33,2,FALSE)/H9,0),"")</f>
        <v/>
      </c>
      <c r="F9" s="10"/>
      <c r="G9" s="27"/>
      <c r="H9" s="28"/>
      <c r="I9" s="44"/>
    </row>
    <row r="10" spans="1:9" ht="20.45" customHeight="1">
      <c r="A10" s="28">
        <v>7</v>
      </c>
      <c r="B10" s="28"/>
      <c r="C10" s="8"/>
      <c r="D10" s="28"/>
      <c r="E10" s="40" t="str">
        <f>IFERROR(ROUND(VLOOKUP(D10,发放标准!$A$2:$B$33,2,FALSE)/H10,0),"")</f>
        <v/>
      </c>
      <c r="F10" s="10"/>
      <c r="G10" s="27"/>
      <c r="H10" s="28"/>
      <c r="I10" s="44"/>
    </row>
    <row r="11" spans="1:9" ht="20.45" customHeight="1">
      <c r="A11" s="28">
        <v>8</v>
      </c>
      <c r="B11" s="28"/>
      <c r="C11" s="8"/>
      <c r="D11" s="28"/>
      <c r="E11" s="40" t="str">
        <f>IFERROR(ROUND(VLOOKUP(D11,发放标准!$A$2:$B$33,2,FALSE)/H11,0),"")</f>
        <v/>
      </c>
      <c r="F11" s="10"/>
      <c r="G11" s="27"/>
      <c r="H11" s="28"/>
      <c r="I11" s="44"/>
    </row>
    <row r="12" spans="1:9" ht="20.45" customHeight="1">
      <c r="A12" s="28">
        <v>9</v>
      </c>
      <c r="B12" s="28"/>
      <c r="C12" s="28"/>
      <c r="D12" s="28"/>
      <c r="E12" s="40" t="str">
        <f>IFERROR(ROUND(VLOOKUP(D12,发放标准!$A$2:$B$33,2,FALSE)/H12,0),"")</f>
        <v/>
      </c>
      <c r="F12" s="10"/>
      <c r="G12" s="27"/>
      <c r="H12" s="28"/>
      <c r="I12" s="44"/>
    </row>
    <row r="13" spans="1:9" ht="20.45" customHeight="1">
      <c r="A13" s="28">
        <v>10</v>
      </c>
      <c r="B13" s="28"/>
      <c r="C13" s="8"/>
      <c r="D13" s="28"/>
      <c r="E13" s="40" t="str">
        <f>IFERROR(ROUND(VLOOKUP(D13,发放标准!$A$2:$B$33,2,FALSE)/H13,0),"")</f>
        <v/>
      </c>
      <c r="F13" s="10"/>
      <c r="G13" s="27"/>
      <c r="H13" s="28"/>
      <c r="I13" s="44"/>
    </row>
    <row r="14" spans="1:9" ht="20.45" customHeight="1">
      <c r="A14" s="28">
        <v>11</v>
      </c>
      <c r="B14" s="28"/>
      <c r="C14" s="8"/>
      <c r="D14" s="28"/>
      <c r="E14" s="40" t="str">
        <f>IFERROR(ROUND(VLOOKUP(D14,发放标准!$A$2:$B$33,2,FALSE)/H14,0),"")</f>
        <v/>
      </c>
      <c r="F14" s="10"/>
      <c r="G14" s="27"/>
      <c r="H14" s="28"/>
      <c r="I14" s="44"/>
    </row>
    <row r="15" spans="1:9" ht="20.45" customHeight="1">
      <c r="A15" s="28">
        <v>12</v>
      </c>
      <c r="B15" s="28"/>
      <c r="C15" s="8"/>
      <c r="D15" s="28"/>
      <c r="E15" s="40" t="str">
        <f>IFERROR(ROUND(VLOOKUP(D15,发放标准!$A$2:$B$33,2,FALSE)/H15,0),"")</f>
        <v/>
      </c>
      <c r="F15" s="10"/>
      <c r="G15" s="27"/>
      <c r="H15" s="28"/>
      <c r="I15" s="44"/>
    </row>
    <row r="16" spans="1:9" ht="20.45" customHeight="1">
      <c r="A16" s="28">
        <v>13</v>
      </c>
      <c r="B16" s="28"/>
      <c r="C16" s="8"/>
      <c r="D16" s="28"/>
      <c r="E16" s="40" t="str">
        <f>IFERROR(ROUND(VLOOKUP(D16,发放标准!$A$2:$B$33,2,FALSE)/H16,0),"")</f>
        <v/>
      </c>
      <c r="F16" s="10"/>
      <c r="G16" s="27"/>
      <c r="H16" s="28"/>
      <c r="I16" s="44"/>
    </row>
    <row r="17" spans="1:9" ht="20.45" customHeight="1">
      <c r="A17" s="28">
        <v>14</v>
      </c>
      <c r="B17" s="28"/>
      <c r="C17" s="8"/>
      <c r="D17" s="28"/>
      <c r="E17" s="40" t="str">
        <f>IFERROR(ROUND(VLOOKUP(D17,发放标准!$A$2:$B$33,2,FALSE)/H17,0),"")</f>
        <v/>
      </c>
      <c r="F17" s="10"/>
      <c r="G17" s="27"/>
      <c r="H17" s="28"/>
      <c r="I17" s="44"/>
    </row>
    <row r="18" spans="1:9" ht="20.45" customHeight="1">
      <c r="A18" s="28">
        <v>15</v>
      </c>
      <c r="B18" s="28"/>
      <c r="C18" s="21"/>
      <c r="D18" s="23"/>
      <c r="E18" s="40" t="str">
        <f>IFERROR(ROUND(VLOOKUP(D18,发放标准!$A$2:$B$33,2,FALSE)/H18,0),"")</f>
        <v/>
      </c>
      <c r="F18" s="24"/>
      <c r="G18" s="27"/>
      <c r="H18" s="28"/>
      <c r="I18" s="44"/>
    </row>
    <row r="19" spans="1:9" ht="20.45" customHeight="1">
      <c r="A19" s="28">
        <v>16</v>
      </c>
      <c r="B19" s="28"/>
      <c r="C19" s="8"/>
      <c r="D19" s="28"/>
      <c r="E19" s="40" t="str">
        <f>IFERROR(ROUND(VLOOKUP(D19,发放标准!$A$2:$B$33,2,FALSE)/H19,0),"")</f>
        <v/>
      </c>
      <c r="F19" s="10"/>
      <c r="G19" s="27"/>
      <c r="H19" s="28"/>
      <c r="I19" s="44"/>
    </row>
    <row r="20" spans="1:9" ht="20.45" customHeight="1">
      <c r="A20" s="28">
        <v>17</v>
      </c>
      <c r="B20" s="28"/>
      <c r="C20" s="8"/>
      <c r="D20" s="28"/>
      <c r="E20" s="40" t="str">
        <f>IFERROR(ROUND(VLOOKUP(D20,发放标准!$A$2:$B$33,2,FALSE)/H20,0),"")</f>
        <v/>
      </c>
      <c r="F20" s="10"/>
      <c r="G20" s="27"/>
      <c r="H20" s="28"/>
      <c r="I20" s="44"/>
    </row>
    <row r="21" spans="1:9" ht="20.45" customHeight="1">
      <c r="A21" s="28">
        <v>18</v>
      </c>
      <c r="B21" s="28"/>
      <c r="C21" s="8"/>
      <c r="D21" s="28"/>
      <c r="E21" s="40" t="str">
        <f>IFERROR(ROUND(VLOOKUP(D21,发放标准!$A$2:$B$33,2,FALSE)/H21,0),"")</f>
        <v/>
      </c>
      <c r="F21" s="10"/>
      <c r="G21" s="27"/>
      <c r="H21" s="28"/>
      <c r="I21" s="44"/>
    </row>
    <row r="22" spans="1:9" ht="20.45" customHeight="1">
      <c r="A22" s="28">
        <v>19</v>
      </c>
      <c r="B22" s="28"/>
      <c r="C22" s="8"/>
      <c r="D22" s="28"/>
      <c r="E22" s="40" t="str">
        <f>IFERROR(ROUND(VLOOKUP(D22,发放标准!$A$2:$B$33,2,FALSE)/H22,0),"")</f>
        <v/>
      </c>
      <c r="F22" s="10"/>
      <c r="G22" s="27"/>
      <c r="H22" s="28"/>
      <c r="I22" s="44"/>
    </row>
    <row r="23" spans="1:9" ht="20.45" customHeight="1">
      <c r="A23" s="28">
        <v>20</v>
      </c>
      <c r="B23" s="28"/>
      <c r="C23" s="8"/>
      <c r="D23" s="28"/>
      <c r="E23" s="40" t="str">
        <f>IFERROR(ROUND(VLOOKUP(D23,发放标准!$A$2:$B$33,2,FALSE)/H23,0),"")</f>
        <v/>
      </c>
      <c r="F23" s="10"/>
      <c r="G23" s="27"/>
      <c r="H23" s="28"/>
      <c r="I23" s="44"/>
    </row>
    <row r="24" spans="1:9" ht="20.45" customHeight="1">
      <c r="A24" s="28">
        <v>21</v>
      </c>
      <c r="B24" s="28"/>
      <c r="C24" s="8"/>
      <c r="D24" s="28"/>
      <c r="E24" s="40" t="str">
        <f>IFERROR(ROUND(VLOOKUP(D24,发放标准!$A$2:$B$33,2,FALSE)/H24,0),"")</f>
        <v/>
      </c>
      <c r="F24" s="10"/>
      <c r="G24" s="27"/>
      <c r="H24" s="28"/>
      <c r="I24" s="44"/>
    </row>
    <row r="25" spans="1:9" ht="20.45" customHeight="1">
      <c r="A25" s="28">
        <v>22</v>
      </c>
      <c r="B25" s="35"/>
      <c r="C25" s="36"/>
      <c r="D25" s="35"/>
      <c r="E25" s="40" t="str">
        <f>IFERROR(ROUND(VLOOKUP(D25,发放标准!$A$2:$B$33,2,FALSE)/H25,0),"")</f>
        <v/>
      </c>
      <c r="F25" s="10"/>
      <c r="G25" s="27"/>
      <c r="H25" s="28"/>
      <c r="I25" s="44"/>
    </row>
    <row r="26" spans="1:9" ht="20.45" customHeight="1">
      <c r="A26" s="28">
        <v>23</v>
      </c>
      <c r="B26" s="28"/>
      <c r="C26" s="8"/>
      <c r="D26" s="28"/>
      <c r="E26" s="40" t="str">
        <f>IFERROR(ROUND(VLOOKUP(D26,发放标准!$A$2:$B$33,2,FALSE)/H26,0),"")</f>
        <v/>
      </c>
      <c r="F26" s="10"/>
      <c r="G26" s="27"/>
      <c r="H26" s="28"/>
      <c r="I26" s="44"/>
    </row>
    <row r="27" spans="1:9" ht="20.45" customHeight="1">
      <c r="A27" s="28">
        <v>24</v>
      </c>
      <c r="B27" s="28"/>
      <c r="C27" s="8"/>
      <c r="D27" s="28"/>
      <c r="E27" s="40" t="str">
        <f>IFERROR(ROUND(VLOOKUP(D27,发放标准!$A$2:$B$33,2,FALSE)/H27,0),"")</f>
        <v/>
      </c>
      <c r="F27" s="10"/>
      <c r="G27" s="27"/>
      <c r="H27" s="28"/>
      <c r="I27" s="44"/>
    </row>
    <row r="28" spans="1:9" ht="20.45" customHeight="1">
      <c r="A28" s="28">
        <v>25</v>
      </c>
      <c r="B28" s="28"/>
      <c r="C28" s="8"/>
      <c r="D28" s="28"/>
      <c r="E28" s="40" t="str">
        <f>IFERROR(ROUND(VLOOKUP(D28,发放标准!$A$2:$B$33,2,FALSE)/H28,0),"")</f>
        <v/>
      </c>
      <c r="F28" s="10"/>
      <c r="G28" s="27"/>
      <c r="H28" s="28"/>
      <c r="I28" s="44"/>
    </row>
    <row r="29" spans="1:9" ht="20.45" customHeight="1">
      <c r="A29" s="4" t="s">
        <v>6</v>
      </c>
      <c r="B29" s="28"/>
      <c r="C29" s="7"/>
      <c r="D29" s="37"/>
      <c r="E29" s="40" t="str">
        <f>IFERROR(ROUND(VLOOKUP(D29,发放标准!$A$22:$B$33,2,FALSE)/H29,0),"")</f>
        <v/>
      </c>
      <c r="F29" s="7"/>
      <c r="G29" s="33"/>
      <c r="H29" s="28"/>
      <c r="I29" s="44"/>
    </row>
    <row r="30" spans="1:9" ht="20.45" customHeight="1">
      <c r="A30" s="14" t="s">
        <v>7</v>
      </c>
      <c r="B30" s="14"/>
      <c r="C30" s="15"/>
      <c r="D30" s="5" t="s">
        <v>8</v>
      </c>
      <c r="E30" s="20" t="str">
        <f>IFERROR(ROUND(E29,0),"")</f>
        <v/>
      </c>
      <c r="G30" s="12"/>
    </row>
  </sheetData>
  <sheetProtection formatCells="0" formatRows="0" insertRows="0" deleteRows="0" sort="0" autoFilter="0"/>
  <dataConsolidate/>
  <mergeCells count="1">
    <mergeCell ref="A1:I1"/>
  </mergeCells>
  <phoneticPr fontId="2" type="noConversion"/>
  <conditionalFormatting sqref="B2:B1048576">
    <cfRule type="duplicateValues" dxfId="13" priority="1"/>
  </conditionalFormatting>
  <conditionalFormatting sqref="C26:C28">
    <cfRule type="duplicateValues" dxfId="12" priority="2"/>
  </conditionalFormatting>
  <conditionalFormatting sqref="C13:C24">
    <cfRule type="duplicateValues" dxfId="11" priority="3"/>
  </conditionalFormatting>
  <conditionalFormatting sqref="C2:C12">
    <cfRule type="duplicateValues" dxfId="10" priority="4"/>
  </conditionalFormatting>
  <pageMargins left="0.7" right="0.7" top="0.75" bottom="0.75" header="0.3" footer="0.3"/>
  <pageSetup paperSize="9"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部门!$A$3:$A$11</xm:f>
          </x14:formula1>
          <xm:sqref>I1:I1048576</xm:sqref>
        </x14:dataValidation>
        <x14:dataValidation type="list" allowBlank="1" showInputMessage="1" showErrorMessage="1" xr:uid="{00000000-0002-0000-0200-000001000000}">
          <x14:formula1>
            <xm:f>竞赛名称!$B$19:$B$24</xm:f>
          </x14:formula1>
          <xm:sqref>G1:G1048576</xm:sqref>
        </x14:dataValidation>
        <x14:dataValidation type="list" allowBlank="1" showInputMessage="1" showErrorMessage="1" xr:uid="{00000000-0002-0000-0200-000002000000}">
          <x14:formula1>
            <xm:f>发放标准!$A$9:$A$15</xm:f>
          </x14:formula1>
          <xm:sqref>D1:D1048576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0"/>
  <sheetViews>
    <sheetView tabSelected="1" workbookViewId="0">
      <pane ySplit="3" topLeftCell="A4" activePane="bottomLeft" state="frozen"/>
      <selection pane="bottomLeft" activeCell="G4" sqref="G4"/>
    </sheetView>
  </sheetViews>
  <sheetFormatPr defaultColWidth="9" defaultRowHeight="20.45" customHeight="1"/>
  <cols>
    <col min="1" max="1" width="4.625" style="3" customWidth="1"/>
    <col min="2" max="2" width="16.5" style="3" customWidth="1"/>
    <col min="3" max="3" width="14.125" style="19" customWidth="1"/>
    <col min="4" max="4" width="17.25" style="3" customWidth="1"/>
    <col min="5" max="5" width="10.125" style="3" customWidth="1"/>
    <col min="6" max="6" width="13.5" style="3" hidden="1" customWidth="1"/>
    <col min="7" max="7" width="36.25" style="26" customWidth="1"/>
    <col min="8" max="8" width="9" style="20" customWidth="1"/>
    <col min="9" max="9" width="12.5" style="19" customWidth="1"/>
    <col min="10" max="10" width="9" style="3"/>
    <col min="11" max="11" width="9" style="3" customWidth="1"/>
    <col min="12" max="16384" width="9" style="3"/>
  </cols>
  <sheetData>
    <row r="1" spans="1:9" ht="35.25" customHeight="1">
      <c r="A1" s="67" t="s">
        <v>172</v>
      </c>
      <c r="B1" s="67"/>
      <c r="C1" s="67"/>
      <c r="D1" s="67"/>
      <c r="E1" s="67"/>
      <c r="F1" s="67"/>
      <c r="G1" s="67"/>
      <c r="H1" s="67"/>
      <c r="I1" s="67"/>
    </row>
    <row r="2" spans="1:9" ht="20.45" customHeight="1">
      <c r="A2" s="6"/>
      <c r="B2" s="47" t="s">
        <v>175</v>
      </c>
      <c r="C2" s="6"/>
      <c r="D2" s="13"/>
      <c r="E2" s="6"/>
      <c r="G2" s="11"/>
      <c r="H2" s="6"/>
    </row>
    <row r="3" spans="1:9" s="43" customFormat="1" ht="20.45" customHeight="1">
      <c r="A3" s="40" t="s">
        <v>0</v>
      </c>
      <c r="B3" s="40" t="s">
        <v>9</v>
      </c>
      <c r="C3" s="40" t="s">
        <v>1</v>
      </c>
      <c r="D3" s="40" t="s">
        <v>47</v>
      </c>
      <c r="E3" s="40" t="s">
        <v>3</v>
      </c>
      <c r="F3" s="40" t="s">
        <v>2</v>
      </c>
      <c r="G3" s="41" t="s">
        <v>4</v>
      </c>
      <c r="H3" s="40" t="s">
        <v>5</v>
      </c>
      <c r="I3" s="42" t="s">
        <v>10</v>
      </c>
    </row>
    <row r="4" spans="1:9" ht="20.45" customHeight="1">
      <c r="A4" s="28">
        <v>1</v>
      </c>
      <c r="B4" s="28"/>
      <c r="C4" s="8"/>
      <c r="D4" s="28"/>
      <c r="E4" s="40" t="str">
        <f>IFERROR(ROUND(VLOOKUP(D4,发放标准!$A$2:$B$33,2,FALSE)/H4,0),"")</f>
        <v/>
      </c>
      <c r="F4" s="10"/>
      <c r="G4" s="27"/>
      <c r="H4" s="28"/>
      <c r="I4" s="44"/>
    </row>
    <row r="5" spans="1:9" ht="20.45" customHeight="1">
      <c r="A5" s="28">
        <v>2</v>
      </c>
      <c r="B5" s="28"/>
      <c r="C5" s="16"/>
      <c r="D5" s="28"/>
      <c r="E5" s="40" t="str">
        <f>IFERROR(ROUND(VLOOKUP(D5,发放标准!$A$2:$B$33,2,FALSE)/H5,0),"")</f>
        <v/>
      </c>
      <c r="F5" s="17"/>
      <c r="G5" s="27"/>
      <c r="H5" s="29"/>
      <c r="I5" s="45"/>
    </row>
    <row r="6" spans="1:9" ht="20.45" customHeight="1">
      <c r="A6" s="28">
        <v>3</v>
      </c>
      <c r="B6" s="38"/>
      <c r="C6" s="22"/>
      <c r="D6" s="28"/>
      <c r="E6" s="40" t="str">
        <f>IFERROR(ROUND(VLOOKUP(D6,发放标准!$A$2:$B$33,2,FALSE)/H6,0),"")</f>
        <v/>
      </c>
      <c r="F6" s="25"/>
      <c r="G6" s="27"/>
      <c r="H6" s="30"/>
      <c r="I6" s="46"/>
    </row>
    <row r="7" spans="1:9" ht="20.45" customHeight="1">
      <c r="A7" s="28">
        <v>4</v>
      </c>
      <c r="B7" s="39"/>
      <c r="C7" s="22"/>
      <c r="D7" s="28"/>
      <c r="E7" s="40" t="str">
        <f>IFERROR(ROUND(VLOOKUP(D7,发放标准!$A$2:$B$33,2,FALSE)/H7,0),"")</f>
        <v/>
      </c>
      <c r="F7" s="25"/>
      <c r="G7" s="27"/>
      <c r="H7" s="30"/>
      <c r="I7" s="46"/>
    </row>
    <row r="8" spans="1:9" ht="20.45" customHeight="1">
      <c r="A8" s="28">
        <v>5</v>
      </c>
      <c r="B8" s="28"/>
      <c r="C8" s="28"/>
      <c r="D8" s="28"/>
      <c r="E8" s="40" t="str">
        <f>IFERROR(ROUND(VLOOKUP(D8,发放标准!$A$2:$B$33,2,FALSE)/H8,0),"")</f>
        <v/>
      </c>
      <c r="F8" s="10"/>
      <c r="G8" s="27"/>
      <c r="H8" s="28"/>
      <c r="I8" s="44"/>
    </row>
    <row r="9" spans="1:9" ht="20.45" customHeight="1">
      <c r="A9" s="28">
        <v>6</v>
      </c>
      <c r="B9" s="28"/>
      <c r="C9" s="8"/>
      <c r="D9" s="28"/>
      <c r="E9" s="40" t="str">
        <f>IFERROR(ROUND(VLOOKUP(D9,发放标准!$A$2:$B$33,2,FALSE)/H9,0),"")</f>
        <v/>
      </c>
      <c r="F9" s="10"/>
      <c r="G9" s="27"/>
      <c r="H9" s="28"/>
      <c r="I9" s="44"/>
    </row>
    <row r="10" spans="1:9" ht="20.45" customHeight="1">
      <c r="A10" s="28">
        <v>7</v>
      </c>
      <c r="B10" s="28"/>
      <c r="C10" s="8"/>
      <c r="D10" s="28"/>
      <c r="E10" s="40" t="str">
        <f>IFERROR(ROUND(VLOOKUP(D10,发放标准!$A$2:$B$33,2,FALSE)/H10,0),"")</f>
        <v/>
      </c>
      <c r="F10" s="10"/>
      <c r="G10" s="27"/>
      <c r="H10" s="28"/>
      <c r="I10" s="44"/>
    </row>
    <row r="11" spans="1:9" ht="20.45" customHeight="1">
      <c r="A11" s="28">
        <v>8</v>
      </c>
      <c r="B11" s="28"/>
      <c r="C11" s="8"/>
      <c r="D11" s="28"/>
      <c r="E11" s="40" t="str">
        <f>IFERROR(ROUND(VLOOKUP(D11,发放标准!$A$2:$B$33,2,FALSE)/H11,0),"")</f>
        <v/>
      </c>
      <c r="F11" s="10"/>
      <c r="G11" s="27"/>
      <c r="H11" s="28"/>
      <c r="I11" s="44"/>
    </row>
    <row r="12" spans="1:9" ht="20.45" customHeight="1">
      <c r="A12" s="28">
        <v>9</v>
      </c>
      <c r="B12" s="28"/>
      <c r="C12" s="28"/>
      <c r="D12" s="28"/>
      <c r="E12" s="40" t="str">
        <f>IFERROR(ROUND(VLOOKUP(D12,发放标准!$A$2:$B$33,2,FALSE)/H12,0),"")</f>
        <v/>
      </c>
      <c r="F12" s="10"/>
      <c r="G12" s="27"/>
      <c r="H12" s="28"/>
      <c r="I12" s="44"/>
    </row>
    <row r="13" spans="1:9" ht="20.45" customHeight="1">
      <c r="A13" s="28">
        <v>10</v>
      </c>
      <c r="B13" s="28"/>
      <c r="C13" s="8"/>
      <c r="D13" s="28"/>
      <c r="E13" s="40" t="str">
        <f>IFERROR(ROUND(VLOOKUP(D13,发放标准!$A$2:$B$33,2,FALSE)/H13,0),"")</f>
        <v/>
      </c>
      <c r="F13" s="10"/>
      <c r="G13" s="27"/>
      <c r="H13" s="28"/>
      <c r="I13" s="44"/>
    </row>
    <row r="14" spans="1:9" ht="20.45" customHeight="1">
      <c r="A14" s="28">
        <v>11</v>
      </c>
      <c r="B14" s="28"/>
      <c r="C14" s="8"/>
      <c r="D14" s="28"/>
      <c r="E14" s="40" t="str">
        <f>IFERROR(ROUND(VLOOKUP(D14,发放标准!$A$2:$B$33,2,FALSE)/H14,0),"")</f>
        <v/>
      </c>
      <c r="F14" s="10"/>
      <c r="G14" s="27"/>
      <c r="H14" s="28"/>
      <c r="I14" s="44"/>
    </row>
    <row r="15" spans="1:9" ht="20.45" customHeight="1">
      <c r="A15" s="28">
        <v>12</v>
      </c>
      <c r="B15" s="28"/>
      <c r="C15" s="8"/>
      <c r="D15" s="28"/>
      <c r="E15" s="40" t="str">
        <f>IFERROR(ROUND(VLOOKUP(D15,发放标准!$A$2:$B$33,2,FALSE)/H15,0),"")</f>
        <v/>
      </c>
      <c r="F15" s="10"/>
      <c r="G15" s="27"/>
      <c r="H15" s="28"/>
      <c r="I15" s="44"/>
    </row>
    <row r="16" spans="1:9" ht="20.45" customHeight="1">
      <c r="A16" s="28">
        <v>13</v>
      </c>
      <c r="B16" s="28"/>
      <c r="C16" s="8"/>
      <c r="D16" s="28"/>
      <c r="E16" s="40" t="str">
        <f>IFERROR(ROUND(VLOOKUP(D16,发放标准!$A$2:$B$33,2,FALSE)/H16,0),"")</f>
        <v/>
      </c>
      <c r="F16" s="10"/>
      <c r="G16" s="27"/>
      <c r="H16" s="28"/>
      <c r="I16" s="44"/>
    </row>
    <row r="17" spans="1:9" ht="20.45" customHeight="1">
      <c r="A17" s="28">
        <v>14</v>
      </c>
      <c r="B17" s="28"/>
      <c r="C17" s="8"/>
      <c r="D17" s="28"/>
      <c r="E17" s="40" t="str">
        <f>IFERROR(ROUND(VLOOKUP(D17,发放标准!$A$2:$B$33,2,FALSE)/H17,0),"")</f>
        <v/>
      </c>
      <c r="F17" s="10"/>
      <c r="G17" s="27"/>
      <c r="H17" s="28"/>
      <c r="I17" s="44"/>
    </row>
    <row r="18" spans="1:9" ht="20.45" customHeight="1">
      <c r="A18" s="28">
        <v>15</v>
      </c>
      <c r="B18" s="28"/>
      <c r="C18" s="21"/>
      <c r="D18" s="23"/>
      <c r="E18" s="40" t="str">
        <f>IFERROR(ROUND(VLOOKUP(D18,发放标准!$A$2:$B$33,2,FALSE)/H18,0),"")</f>
        <v/>
      </c>
      <c r="F18" s="24"/>
      <c r="G18" s="27"/>
      <c r="H18" s="28"/>
      <c r="I18" s="44"/>
    </row>
    <row r="19" spans="1:9" ht="20.45" customHeight="1">
      <c r="A19" s="28">
        <v>16</v>
      </c>
      <c r="B19" s="28"/>
      <c r="C19" s="8"/>
      <c r="D19" s="28"/>
      <c r="E19" s="40" t="str">
        <f>IFERROR(ROUND(VLOOKUP(D19,发放标准!$A$2:$B$33,2,FALSE)/H19,0),"")</f>
        <v/>
      </c>
      <c r="F19" s="10"/>
      <c r="G19" s="27"/>
      <c r="H19" s="28"/>
      <c r="I19" s="44"/>
    </row>
    <row r="20" spans="1:9" ht="20.45" customHeight="1">
      <c r="A20" s="28">
        <v>17</v>
      </c>
      <c r="B20" s="28"/>
      <c r="C20" s="8"/>
      <c r="D20" s="28"/>
      <c r="E20" s="40" t="str">
        <f>IFERROR(ROUND(VLOOKUP(D20,发放标准!$A$2:$B$33,2,FALSE)/H20,0),"")</f>
        <v/>
      </c>
      <c r="F20" s="10"/>
      <c r="G20" s="27"/>
      <c r="H20" s="28"/>
      <c r="I20" s="44"/>
    </row>
    <row r="21" spans="1:9" ht="20.45" customHeight="1">
      <c r="A21" s="28">
        <v>18</v>
      </c>
      <c r="B21" s="28"/>
      <c r="C21" s="8"/>
      <c r="D21" s="28"/>
      <c r="E21" s="40" t="str">
        <f>IFERROR(ROUND(VLOOKUP(D21,发放标准!$A$2:$B$33,2,FALSE)/H21,0),"")</f>
        <v/>
      </c>
      <c r="F21" s="10"/>
      <c r="G21" s="27"/>
      <c r="H21" s="28"/>
      <c r="I21" s="44"/>
    </row>
    <row r="22" spans="1:9" ht="20.45" customHeight="1">
      <c r="A22" s="28">
        <v>19</v>
      </c>
      <c r="B22" s="28"/>
      <c r="C22" s="8"/>
      <c r="D22" s="28"/>
      <c r="E22" s="40" t="str">
        <f>IFERROR(ROUND(VLOOKUP(D22,发放标准!$A$2:$B$33,2,FALSE)/H22,0),"")</f>
        <v/>
      </c>
      <c r="F22" s="10"/>
      <c r="G22" s="27"/>
      <c r="H22" s="28"/>
      <c r="I22" s="44"/>
    </row>
    <row r="23" spans="1:9" ht="20.45" customHeight="1">
      <c r="A23" s="28">
        <v>20</v>
      </c>
      <c r="B23" s="28"/>
      <c r="C23" s="8"/>
      <c r="D23" s="28"/>
      <c r="E23" s="40" t="str">
        <f>IFERROR(ROUND(VLOOKUP(D23,发放标准!$A$2:$B$33,2,FALSE)/H23,0),"")</f>
        <v/>
      </c>
      <c r="F23" s="10"/>
      <c r="G23" s="27"/>
      <c r="H23" s="28"/>
      <c r="I23" s="44"/>
    </row>
    <row r="24" spans="1:9" ht="20.45" customHeight="1">
      <c r="A24" s="28">
        <v>21</v>
      </c>
      <c r="B24" s="28"/>
      <c r="C24" s="8"/>
      <c r="D24" s="28"/>
      <c r="E24" s="40" t="str">
        <f>IFERROR(ROUND(VLOOKUP(D24,发放标准!$A$2:$B$33,2,FALSE)/H24,0),"")</f>
        <v/>
      </c>
      <c r="F24" s="10"/>
      <c r="G24" s="27"/>
      <c r="H24" s="28"/>
      <c r="I24" s="44"/>
    </row>
    <row r="25" spans="1:9" ht="20.45" customHeight="1">
      <c r="A25" s="28">
        <v>22</v>
      </c>
      <c r="B25" s="35"/>
      <c r="C25" s="36"/>
      <c r="D25" s="35"/>
      <c r="E25" s="40" t="str">
        <f>IFERROR(ROUND(VLOOKUP(D25,发放标准!$A$2:$B$33,2,FALSE)/H25,0),"")</f>
        <v/>
      </c>
      <c r="F25" s="10"/>
      <c r="G25" s="27"/>
      <c r="H25" s="28"/>
      <c r="I25" s="44"/>
    </row>
    <row r="26" spans="1:9" ht="20.45" customHeight="1">
      <c r="A26" s="28">
        <v>23</v>
      </c>
      <c r="B26" s="28"/>
      <c r="C26" s="8"/>
      <c r="D26" s="28"/>
      <c r="E26" s="40" t="str">
        <f>IFERROR(ROUND(VLOOKUP(D26,发放标准!$A$2:$B$33,2,FALSE)/H26,0),"")</f>
        <v/>
      </c>
      <c r="F26" s="10"/>
      <c r="G26" s="27"/>
      <c r="H26" s="28"/>
      <c r="I26" s="44"/>
    </row>
    <row r="27" spans="1:9" ht="20.45" customHeight="1">
      <c r="A27" s="28">
        <v>24</v>
      </c>
      <c r="B27" s="28"/>
      <c r="C27" s="8"/>
      <c r="D27" s="28"/>
      <c r="E27" s="40" t="str">
        <f>IFERROR(ROUND(VLOOKUP(D27,发放标准!$A$2:$B$33,2,FALSE)/H27,0),"")</f>
        <v/>
      </c>
      <c r="F27" s="10"/>
      <c r="G27" s="27"/>
      <c r="H27" s="28"/>
      <c r="I27" s="44"/>
    </row>
    <row r="28" spans="1:9" ht="20.45" customHeight="1">
      <c r="A28" s="28">
        <v>25</v>
      </c>
      <c r="B28" s="28"/>
      <c r="C28" s="8"/>
      <c r="D28" s="28"/>
      <c r="E28" s="40" t="str">
        <f>IFERROR(ROUND(VLOOKUP(D28,发放标准!$A$2:$B$33,2,FALSE)/H28,0),"")</f>
        <v/>
      </c>
      <c r="F28" s="10"/>
      <c r="G28" s="27"/>
      <c r="H28" s="28"/>
      <c r="I28" s="44"/>
    </row>
    <row r="29" spans="1:9" ht="20.45" customHeight="1">
      <c r="A29" s="4" t="s">
        <v>6</v>
      </c>
      <c r="B29" s="28"/>
      <c r="C29" s="7"/>
      <c r="D29" s="37"/>
      <c r="E29" s="40" t="str">
        <f>IFERROR(ROUND(VLOOKUP(D29,发放标准!$A$22:$B$33,2,FALSE)/H29,0),"")</f>
        <v/>
      </c>
      <c r="F29" s="7"/>
      <c r="G29" s="33"/>
      <c r="H29" s="28"/>
      <c r="I29" s="44"/>
    </row>
    <row r="30" spans="1:9" ht="20.45" customHeight="1">
      <c r="A30" s="14" t="s">
        <v>7</v>
      </c>
      <c r="B30" s="14"/>
      <c r="C30" s="15"/>
      <c r="D30" s="5" t="s">
        <v>8</v>
      </c>
      <c r="E30" s="20" t="str">
        <f>IFERROR(ROUND(E29,0),"")</f>
        <v/>
      </c>
      <c r="G30" s="12"/>
    </row>
  </sheetData>
  <sheetProtection formatCells="0" formatRows="0" insertRows="0" deleteRows="0" sort="0" autoFilter="0"/>
  <dataConsolidate/>
  <mergeCells count="1">
    <mergeCell ref="A1:I1"/>
  </mergeCells>
  <phoneticPr fontId="2" type="noConversion"/>
  <conditionalFormatting sqref="B2:B1048576">
    <cfRule type="duplicateValues" dxfId="9" priority="1"/>
  </conditionalFormatting>
  <conditionalFormatting sqref="C26:C28">
    <cfRule type="duplicateValues" dxfId="8" priority="2"/>
  </conditionalFormatting>
  <conditionalFormatting sqref="C13:C24">
    <cfRule type="duplicateValues" dxfId="7" priority="3"/>
  </conditionalFormatting>
  <conditionalFormatting sqref="C2:C12">
    <cfRule type="duplicateValues" dxfId="6" priority="4"/>
  </conditionalFormatting>
  <pageMargins left="0.7" right="0.7" top="0.75" bottom="0.75" header="0.3" footer="0.3"/>
  <pageSetup paperSize="9"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0000000}">
          <x14:formula1>
            <xm:f>发放标准!$A$16:$A$19</xm:f>
          </x14:formula1>
          <xm:sqref>D2:D1048576</xm:sqref>
        </x14:dataValidation>
        <x14:dataValidation type="list" allowBlank="1" showInputMessage="1" showErrorMessage="1" xr:uid="{00000000-0002-0000-0300-000001000000}">
          <x14:formula1>
            <xm:f>竞赛名称!$B$25:$B$72</xm:f>
          </x14:formula1>
          <xm:sqref>G2:G1048576</xm:sqref>
        </x14:dataValidation>
        <x14:dataValidation type="list" allowBlank="1" showInputMessage="1" showErrorMessage="1" xr:uid="{00000000-0002-0000-0300-000002000000}">
          <x14:formula1>
            <xm:f>部门!$A$3:$A$11</xm:f>
          </x14:formula1>
          <xm:sqref>I2:I1048576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0"/>
  <sheetViews>
    <sheetView workbookViewId="0">
      <pane ySplit="3" topLeftCell="A4" activePane="bottomLeft" state="frozen"/>
      <selection pane="bottomLeft" activeCell="B4" sqref="B4"/>
    </sheetView>
  </sheetViews>
  <sheetFormatPr defaultColWidth="9" defaultRowHeight="20.45" customHeight="1"/>
  <cols>
    <col min="1" max="1" width="4.625" style="3" customWidth="1"/>
    <col min="2" max="2" width="16.5" style="3" customWidth="1"/>
    <col min="3" max="3" width="14.125" style="19" customWidth="1"/>
    <col min="4" max="4" width="17.25" style="3" customWidth="1"/>
    <col min="5" max="5" width="10.125" style="3" customWidth="1"/>
    <col min="6" max="6" width="13.5" style="3" hidden="1" customWidth="1"/>
    <col min="7" max="7" width="36.25" style="26" customWidth="1"/>
    <col min="8" max="8" width="9" style="20" customWidth="1"/>
    <col min="9" max="9" width="12.5" style="19" customWidth="1"/>
    <col min="10" max="10" width="9" style="3"/>
    <col min="11" max="11" width="9" style="3" customWidth="1"/>
    <col min="12" max="16384" width="9" style="3"/>
  </cols>
  <sheetData>
    <row r="1" spans="1:9" ht="35.25" customHeight="1">
      <c r="A1" s="67" t="s">
        <v>172</v>
      </c>
      <c r="B1" s="67"/>
      <c r="C1" s="67"/>
      <c r="D1" s="67"/>
      <c r="E1" s="67"/>
      <c r="F1" s="67"/>
      <c r="G1" s="67"/>
      <c r="H1" s="67"/>
      <c r="I1" s="67"/>
    </row>
    <row r="2" spans="1:9" ht="20.45" customHeight="1">
      <c r="A2" s="6"/>
      <c r="B2" s="47" t="s">
        <v>175</v>
      </c>
      <c r="C2" s="6"/>
      <c r="D2" s="13"/>
      <c r="E2" s="6"/>
      <c r="G2" s="11"/>
      <c r="H2" s="6"/>
    </row>
    <row r="3" spans="1:9" s="43" customFormat="1" ht="20.45" customHeight="1">
      <c r="A3" s="40" t="s">
        <v>0</v>
      </c>
      <c r="B3" s="40" t="s">
        <v>9</v>
      </c>
      <c r="C3" s="40" t="s">
        <v>1</v>
      </c>
      <c r="D3" s="40" t="s">
        <v>47</v>
      </c>
      <c r="E3" s="40" t="s">
        <v>3</v>
      </c>
      <c r="F3" s="40" t="s">
        <v>2</v>
      </c>
      <c r="G3" s="41" t="s">
        <v>4</v>
      </c>
      <c r="H3" s="40" t="s">
        <v>5</v>
      </c>
      <c r="I3" s="42" t="s">
        <v>10</v>
      </c>
    </row>
    <row r="4" spans="1:9" ht="20.45" customHeight="1">
      <c r="A4" s="28">
        <v>1</v>
      </c>
      <c r="B4" s="28"/>
      <c r="C4" s="8"/>
      <c r="D4" s="28"/>
      <c r="E4" s="40" t="str">
        <f>IFERROR(ROUND(VLOOKUP(D4,发放标准!$A$2:$B$33,2,FALSE)/H4,0),"")</f>
        <v/>
      </c>
      <c r="F4" s="10"/>
      <c r="G4" s="27"/>
      <c r="H4" s="28"/>
      <c r="I4" s="44"/>
    </row>
    <row r="5" spans="1:9" ht="20.45" customHeight="1">
      <c r="A5" s="28">
        <v>2</v>
      </c>
      <c r="B5" s="28"/>
      <c r="C5" s="16"/>
      <c r="D5" s="28"/>
      <c r="E5" s="40" t="str">
        <f>IFERROR(ROUND(VLOOKUP(D5,发放标准!$A$2:$B$33,2,FALSE)/H5,0),"")</f>
        <v/>
      </c>
      <c r="F5" s="17"/>
      <c r="G5" s="27"/>
      <c r="H5" s="29"/>
      <c r="I5" s="45"/>
    </row>
    <row r="6" spans="1:9" ht="20.45" customHeight="1">
      <c r="A6" s="28">
        <v>3</v>
      </c>
      <c r="B6" s="38"/>
      <c r="C6" s="22"/>
      <c r="D6" s="28"/>
      <c r="E6" s="40" t="str">
        <f>IFERROR(ROUND(VLOOKUP(D6,发放标准!$A$2:$B$33,2,FALSE)/H6,0),"")</f>
        <v/>
      </c>
      <c r="F6" s="25"/>
      <c r="G6" s="27"/>
      <c r="H6" s="30"/>
      <c r="I6" s="46"/>
    </row>
    <row r="7" spans="1:9" ht="20.45" customHeight="1">
      <c r="A7" s="28">
        <v>4</v>
      </c>
      <c r="B7" s="39"/>
      <c r="C7" s="22"/>
      <c r="D7" s="28"/>
      <c r="E7" s="40" t="str">
        <f>IFERROR(ROUND(VLOOKUP(D7,发放标准!$A$2:$B$33,2,FALSE)/H7,0),"")</f>
        <v/>
      </c>
      <c r="F7" s="25"/>
      <c r="G7" s="27"/>
      <c r="H7" s="30"/>
      <c r="I7" s="46"/>
    </row>
    <row r="8" spans="1:9" ht="20.45" customHeight="1">
      <c r="A8" s="28">
        <v>5</v>
      </c>
      <c r="B8" s="28"/>
      <c r="C8" s="28"/>
      <c r="D8" s="28"/>
      <c r="E8" s="40" t="str">
        <f>IFERROR(ROUND(VLOOKUP(D8,发放标准!$A$2:$B$33,2,FALSE)/H8,0),"")</f>
        <v/>
      </c>
      <c r="F8" s="10"/>
      <c r="G8" s="27"/>
      <c r="H8" s="28"/>
      <c r="I8" s="44"/>
    </row>
    <row r="9" spans="1:9" ht="20.45" customHeight="1">
      <c r="A9" s="28">
        <v>6</v>
      </c>
      <c r="B9" s="28"/>
      <c r="C9" s="8"/>
      <c r="D9" s="28"/>
      <c r="E9" s="40" t="str">
        <f>IFERROR(ROUND(VLOOKUP(D9,发放标准!$A$2:$B$33,2,FALSE)/H9,0),"")</f>
        <v/>
      </c>
      <c r="F9" s="10"/>
      <c r="G9" s="27"/>
      <c r="H9" s="28"/>
      <c r="I9" s="44"/>
    </row>
    <row r="10" spans="1:9" ht="20.45" customHeight="1">
      <c r="A10" s="28">
        <v>7</v>
      </c>
      <c r="B10" s="28"/>
      <c r="C10" s="8"/>
      <c r="D10" s="28"/>
      <c r="E10" s="40" t="str">
        <f>IFERROR(ROUND(VLOOKUP(D10,发放标准!$A$2:$B$33,2,FALSE)/H10,0),"")</f>
        <v/>
      </c>
      <c r="F10" s="10"/>
      <c r="G10" s="27"/>
      <c r="H10" s="28"/>
      <c r="I10" s="44"/>
    </row>
    <row r="11" spans="1:9" ht="20.45" customHeight="1">
      <c r="A11" s="28">
        <v>8</v>
      </c>
      <c r="B11" s="28"/>
      <c r="C11" s="8"/>
      <c r="D11" s="28"/>
      <c r="E11" s="40" t="str">
        <f>IFERROR(ROUND(VLOOKUP(D11,发放标准!$A$2:$B$33,2,FALSE)/H11,0),"")</f>
        <v/>
      </c>
      <c r="F11" s="10"/>
      <c r="G11" s="27"/>
      <c r="H11" s="28"/>
      <c r="I11" s="44"/>
    </row>
    <row r="12" spans="1:9" ht="20.45" customHeight="1">
      <c r="A12" s="28">
        <v>9</v>
      </c>
      <c r="B12" s="28"/>
      <c r="C12" s="28"/>
      <c r="D12" s="28"/>
      <c r="E12" s="40" t="str">
        <f>IFERROR(ROUND(VLOOKUP(D12,发放标准!$A$2:$B$33,2,FALSE)/H12,0),"")</f>
        <v/>
      </c>
      <c r="F12" s="10"/>
      <c r="G12" s="27"/>
      <c r="H12" s="28"/>
      <c r="I12" s="44"/>
    </row>
    <row r="13" spans="1:9" ht="20.45" customHeight="1">
      <c r="A13" s="28">
        <v>10</v>
      </c>
      <c r="B13" s="28"/>
      <c r="C13" s="8"/>
      <c r="D13" s="28"/>
      <c r="E13" s="40" t="str">
        <f>IFERROR(ROUND(VLOOKUP(D13,发放标准!$A$2:$B$33,2,FALSE)/H13,0),"")</f>
        <v/>
      </c>
      <c r="F13" s="10"/>
      <c r="G13" s="27"/>
      <c r="H13" s="28"/>
      <c r="I13" s="44"/>
    </row>
    <row r="14" spans="1:9" ht="20.45" customHeight="1">
      <c r="A14" s="28">
        <v>11</v>
      </c>
      <c r="B14" s="28"/>
      <c r="C14" s="8"/>
      <c r="D14" s="28"/>
      <c r="E14" s="40" t="str">
        <f>IFERROR(ROUND(VLOOKUP(D14,发放标准!$A$2:$B$33,2,FALSE)/H14,0),"")</f>
        <v/>
      </c>
      <c r="F14" s="10"/>
      <c r="G14" s="27"/>
      <c r="H14" s="28"/>
      <c r="I14" s="44"/>
    </row>
    <row r="15" spans="1:9" ht="20.45" customHeight="1">
      <c r="A15" s="28">
        <v>12</v>
      </c>
      <c r="B15" s="28"/>
      <c r="C15" s="8"/>
      <c r="D15" s="28"/>
      <c r="E15" s="40" t="str">
        <f>IFERROR(ROUND(VLOOKUP(D15,发放标准!$A$2:$B$33,2,FALSE)/H15,0),"")</f>
        <v/>
      </c>
      <c r="F15" s="10"/>
      <c r="G15" s="27"/>
      <c r="H15" s="28"/>
      <c r="I15" s="44"/>
    </row>
    <row r="16" spans="1:9" ht="20.45" customHeight="1">
      <c r="A16" s="28">
        <v>13</v>
      </c>
      <c r="B16" s="28"/>
      <c r="C16" s="8"/>
      <c r="D16" s="28"/>
      <c r="E16" s="40" t="str">
        <f>IFERROR(ROUND(VLOOKUP(D16,发放标准!$A$2:$B$33,2,FALSE)/H16,0),"")</f>
        <v/>
      </c>
      <c r="F16" s="10"/>
      <c r="G16" s="27"/>
      <c r="H16" s="28"/>
      <c r="I16" s="44"/>
    </row>
    <row r="17" spans="1:9" ht="20.45" customHeight="1">
      <c r="A17" s="28">
        <v>14</v>
      </c>
      <c r="B17" s="28"/>
      <c r="C17" s="8"/>
      <c r="D17" s="28"/>
      <c r="E17" s="40" t="str">
        <f>IFERROR(ROUND(VLOOKUP(D17,发放标准!$A$2:$B$33,2,FALSE)/H17,0),"")</f>
        <v/>
      </c>
      <c r="F17" s="10"/>
      <c r="G17" s="27"/>
      <c r="H17" s="28"/>
      <c r="I17" s="44"/>
    </row>
    <row r="18" spans="1:9" ht="20.45" customHeight="1">
      <c r="A18" s="28">
        <v>15</v>
      </c>
      <c r="B18" s="28"/>
      <c r="C18" s="21"/>
      <c r="D18" s="23"/>
      <c r="E18" s="40" t="str">
        <f>IFERROR(ROUND(VLOOKUP(D18,发放标准!$A$2:$B$33,2,FALSE)/H18,0),"")</f>
        <v/>
      </c>
      <c r="F18" s="24"/>
      <c r="G18" s="27"/>
      <c r="H18" s="28"/>
      <c r="I18" s="44"/>
    </row>
    <row r="19" spans="1:9" ht="20.45" customHeight="1">
      <c r="A19" s="28">
        <v>16</v>
      </c>
      <c r="B19" s="28"/>
      <c r="C19" s="8"/>
      <c r="D19" s="28"/>
      <c r="E19" s="40" t="str">
        <f>IFERROR(ROUND(VLOOKUP(D19,发放标准!$A$2:$B$33,2,FALSE)/H19,0),"")</f>
        <v/>
      </c>
      <c r="F19" s="10"/>
      <c r="G19" s="27"/>
      <c r="H19" s="28"/>
      <c r="I19" s="44"/>
    </row>
    <row r="20" spans="1:9" ht="20.45" customHeight="1">
      <c r="A20" s="28">
        <v>17</v>
      </c>
      <c r="B20" s="28"/>
      <c r="C20" s="8"/>
      <c r="D20" s="28"/>
      <c r="E20" s="40" t="str">
        <f>IFERROR(ROUND(VLOOKUP(D20,发放标准!$A$2:$B$33,2,FALSE)/H20,0),"")</f>
        <v/>
      </c>
      <c r="F20" s="10"/>
      <c r="G20" s="27"/>
      <c r="H20" s="28"/>
      <c r="I20" s="44"/>
    </row>
    <row r="21" spans="1:9" ht="20.45" customHeight="1">
      <c r="A21" s="28">
        <v>18</v>
      </c>
      <c r="B21" s="28"/>
      <c r="C21" s="8"/>
      <c r="D21" s="28"/>
      <c r="E21" s="40" t="str">
        <f>IFERROR(ROUND(VLOOKUP(D21,发放标准!$A$2:$B$33,2,FALSE)/H21,0),"")</f>
        <v/>
      </c>
      <c r="F21" s="10"/>
      <c r="G21" s="27"/>
      <c r="H21" s="28"/>
      <c r="I21" s="44"/>
    </row>
    <row r="22" spans="1:9" ht="20.45" customHeight="1">
      <c r="A22" s="28">
        <v>19</v>
      </c>
      <c r="B22" s="28"/>
      <c r="C22" s="8"/>
      <c r="D22" s="28"/>
      <c r="E22" s="40" t="str">
        <f>IFERROR(ROUND(VLOOKUP(D22,发放标准!$A$2:$B$33,2,FALSE)/H22,0),"")</f>
        <v/>
      </c>
      <c r="F22" s="10"/>
      <c r="G22" s="27"/>
      <c r="H22" s="28"/>
      <c r="I22" s="44"/>
    </row>
    <row r="23" spans="1:9" ht="20.45" customHeight="1">
      <c r="A23" s="28">
        <v>20</v>
      </c>
      <c r="B23" s="28"/>
      <c r="C23" s="8"/>
      <c r="D23" s="28"/>
      <c r="E23" s="40" t="str">
        <f>IFERROR(ROUND(VLOOKUP(D23,发放标准!$A$2:$B$33,2,FALSE)/H23,0),"")</f>
        <v/>
      </c>
      <c r="F23" s="10"/>
      <c r="G23" s="27"/>
      <c r="H23" s="28"/>
      <c r="I23" s="44"/>
    </row>
    <row r="24" spans="1:9" ht="20.45" customHeight="1">
      <c r="A24" s="28">
        <v>21</v>
      </c>
      <c r="B24" s="28"/>
      <c r="C24" s="8"/>
      <c r="D24" s="28"/>
      <c r="E24" s="40" t="str">
        <f>IFERROR(ROUND(VLOOKUP(D24,发放标准!$A$2:$B$33,2,FALSE)/H24,0),"")</f>
        <v/>
      </c>
      <c r="F24" s="10"/>
      <c r="G24" s="27"/>
      <c r="H24" s="28"/>
      <c r="I24" s="44"/>
    </row>
    <row r="25" spans="1:9" ht="20.45" customHeight="1">
      <c r="A25" s="28">
        <v>22</v>
      </c>
      <c r="B25" s="35"/>
      <c r="C25" s="36"/>
      <c r="D25" s="35"/>
      <c r="E25" s="40" t="str">
        <f>IFERROR(ROUND(VLOOKUP(D25,发放标准!$A$2:$B$33,2,FALSE)/H25,0),"")</f>
        <v/>
      </c>
      <c r="F25" s="10"/>
      <c r="G25" s="27"/>
      <c r="H25" s="28"/>
      <c r="I25" s="44"/>
    </row>
    <row r="26" spans="1:9" ht="20.45" customHeight="1">
      <c r="A26" s="28">
        <v>23</v>
      </c>
      <c r="B26" s="28"/>
      <c r="C26" s="8"/>
      <c r="D26" s="28"/>
      <c r="E26" s="40" t="str">
        <f>IFERROR(ROUND(VLOOKUP(D26,发放标准!$A$2:$B$33,2,FALSE)/H26,0),"")</f>
        <v/>
      </c>
      <c r="F26" s="10"/>
      <c r="G26" s="27"/>
      <c r="H26" s="28"/>
      <c r="I26" s="44"/>
    </row>
    <row r="27" spans="1:9" ht="20.45" customHeight="1">
      <c r="A27" s="28">
        <v>24</v>
      </c>
      <c r="B27" s="28"/>
      <c r="C27" s="8"/>
      <c r="D27" s="28"/>
      <c r="E27" s="40" t="str">
        <f>IFERROR(ROUND(VLOOKUP(D27,发放标准!$A$2:$B$33,2,FALSE)/H27,0),"")</f>
        <v/>
      </c>
      <c r="F27" s="10"/>
      <c r="G27" s="27"/>
      <c r="H27" s="28"/>
      <c r="I27" s="44"/>
    </row>
    <row r="28" spans="1:9" ht="20.45" customHeight="1">
      <c r="A28" s="28">
        <v>25</v>
      </c>
      <c r="B28" s="28"/>
      <c r="C28" s="8"/>
      <c r="D28" s="28"/>
      <c r="E28" s="40" t="str">
        <f>IFERROR(ROUND(VLOOKUP(D28,发放标准!$A$2:$B$33,2,FALSE)/H28,0),"")</f>
        <v/>
      </c>
      <c r="F28" s="10"/>
      <c r="G28" s="27"/>
      <c r="H28" s="28"/>
      <c r="I28" s="44"/>
    </row>
    <row r="29" spans="1:9" ht="20.45" customHeight="1">
      <c r="A29" s="4" t="s">
        <v>6</v>
      </c>
      <c r="B29" s="28"/>
      <c r="C29" s="7"/>
      <c r="D29" s="37"/>
      <c r="E29" s="40" t="str">
        <f>IFERROR(ROUND(VLOOKUP(D29,发放标准!$A$22:$B$33,2,FALSE)/H29,0),"")</f>
        <v/>
      </c>
      <c r="F29" s="7"/>
      <c r="G29" s="33"/>
      <c r="H29" s="28"/>
      <c r="I29" s="44"/>
    </row>
    <row r="30" spans="1:9" ht="20.45" customHeight="1">
      <c r="A30" s="14" t="s">
        <v>7</v>
      </c>
      <c r="B30" s="14"/>
      <c r="C30" s="15"/>
      <c r="D30" s="5" t="s">
        <v>8</v>
      </c>
      <c r="E30" s="20" t="str">
        <f>IFERROR(ROUND(E29,0),"")</f>
        <v/>
      </c>
      <c r="G30" s="12"/>
    </row>
  </sheetData>
  <sheetProtection formatCells="0" formatRows="0" insertRows="0" deleteRows="0" sort="0" autoFilter="0"/>
  <dataConsolidate/>
  <mergeCells count="1">
    <mergeCell ref="A1:I1"/>
  </mergeCells>
  <phoneticPr fontId="2" type="noConversion"/>
  <conditionalFormatting sqref="B3:B1048576">
    <cfRule type="duplicateValues" dxfId="5" priority="2"/>
  </conditionalFormatting>
  <conditionalFormatting sqref="C26:C28">
    <cfRule type="duplicateValues" dxfId="4" priority="3"/>
  </conditionalFormatting>
  <conditionalFormatting sqref="C13:C24">
    <cfRule type="duplicateValues" dxfId="3" priority="4"/>
  </conditionalFormatting>
  <conditionalFormatting sqref="C2:C12">
    <cfRule type="duplicateValues" dxfId="2" priority="5"/>
  </conditionalFormatting>
  <conditionalFormatting sqref="B2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0000000}">
          <x14:formula1>
            <xm:f>部门!$A$3:$A$11</xm:f>
          </x14:formula1>
          <xm:sqref>I1:I1048576</xm:sqref>
        </x14:dataValidation>
        <x14:dataValidation type="list" allowBlank="1" showInputMessage="1" showErrorMessage="1" xr:uid="{00000000-0002-0000-0400-000001000000}">
          <x14:formula1>
            <xm:f>竞赛名称!$B$73:$B$93</xm:f>
          </x14:formula1>
          <xm:sqref>G1:G1048576</xm:sqref>
        </x14:dataValidation>
        <x14:dataValidation type="list" allowBlank="1" showInputMessage="1" showErrorMessage="1" xr:uid="{00000000-0002-0000-0400-000002000000}">
          <x14:formula1>
            <xm:f>发放标准!$A$20:$A$21</xm:f>
          </x14:formula1>
          <xm:sqref>D1:D1048576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93"/>
  <sheetViews>
    <sheetView topLeftCell="A43" workbookViewId="0">
      <selection activeCell="B73" sqref="B73"/>
    </sheetView>
  </sheetViews>
  <sheetFormatPr defaultColWidth="9" defaultRowHeight="14.25"/>
  <cols>
    <col min="1" max="1" width="9" style="1"/>
    <col min="2" max="2" width="58.375" style="1" customWidth="1"/>
    <col min="3" max="3" width="11.875" style="48" customWidth="1"/>
    <col min="4" max="16384" width="9" style="1"/>
  </cols>
  <sheetData>
    <row r="1" spans="1:3" ht="21.4" customHeight="1">
      <c r="A1" s="49" t="s">
        <v>14</v>
      </c>
      <c r="B1" s="49" t="s">
        <v>15</v>
      </c>
      <c r="C1" s="50" t="s">
        <v>128</v>
      </c>
    </row>
    <row r="2" spans="1:3" ht="15.75">
      <c r="A2" s="63">
        <v>1</v>
      </c>
      <c r="B2" s="64" t="s">
        <v>28</v>
      </c>
      <c r="C2" s="65" t="s">
        <v>129</v>
      </c>
    </row>
    <row r="3" spans="1:3" ht="15.75">
      <c r="A3" s="63">
        <v>28</v>
      </c>
      <c r="B3" s="66" t="s">
        <v>99</v>
      </c>
      <c r="C3" s="65" t="s">
        <v>129</v>
      </c>
    </row>
    <row r="4" spans="1:3" ht="15.75">
      <c r="A4" s="63">
        <v>29</v>
      </c>
      <c r="B4" s="66" t="s">
        <v>58</v>
      </c>
      <c r="C4" s="65" t="s">
        <v>129</v>
      </c>
    </row>
    <row r="5" spans="1:3" ht="15.75">
      <c r="A5" s="63">
        <v>30</v>
      </c>
      <c r="B5" s="66" t="s">
        <v>59</v>
      </c>
      <c r="C5" s="65" t="s">
        <v>129</v>
      </c>
    </row>
    <row r="6" spans="1:3" s="2" customFormat="1" ht="15.75">
      <c r="A6" s="51">
        <v>2</v>
      </c>
      <c r="B6" s="52" t="s">
        <v>130</v>
      </c>
      <c r="C6" s="53" t="s">
        <v>131</v>
      </c>
    </row>
    <row r="7" spans="1:3" s="2" customFormat="1" ht="15.75">
      <c r="A7" s="51">
        <v>3</v>
      </c>
      <c r="B7" s="52" t="s">
        <v>39</v>
      </c>
      <c r="C7" s="53" t="s">
        <v>131</v>
      </c>
    </row>
    <row r="8" spans="1:3" s="2" customFormat="1" ht="15.75">
      <c r="A8" s="51">
        <v>4</v>
      </c>
      <c r="B8" s="52" t="s">
        <v>132</v>
      </c>
      <c r="C8" s="53" t="s">
        <v>131</v>
      </c>
    </row>
    <row r="9" spans="1:3" s="2" customFormat="1" ht="15.75">
      <c r="A9" s="51">
        <v>6</v>
      </c>
      <c r="B9" s="52" t="s">
        <v>29</v>
      </c>
      <c r="C9" s="53" t="s">
        <v>131</v>
      </c>
    </row>
    <row r="10" spans="1:3" s="2" customFormat="1" ht="15.75">
      <c r="A10" s="51">
        <v>7</v>
      </c>
      <c r="B10" s="52" t="s">
        <v>40</v>
      </c>
      <c r="C10" s="53" t="s">
        <v>131</v>
      </c>
    </row>
    <row r="11" spans="1:3" s="2" customFormat="1" ht="15.75">
      <c r="A11" s="51">
        <v>9</v>
      </c>
      <c r="B11" s="52" t="s">
        <v>41</v>
      </c>
      <c r="C11" s="53" t="s">
        <v>131</v>
      </c>
    </row>
    <row r="12" spans="1:3" s="2" customFormat="1" ht="15.75">
      <c r="A12" s="51">
        <v>16</v>
      </c>
      <c r="B12" s="55" t="s">
        <v>32</v>
      </c>
      <c r="C12" s="50" t="s">
        <v>131</v>
      </c>
    </row>
    <row r="13" spans="1:3" s="2" customFormat="1" ht="15.75">
      <c r="A13" s="51">
        <v>17</v>
      </c>
      <c r="B13" s="56" t="s">
        <v>91</v>
      </c>
      <c r="C13" s="50" t="s">
        <v>131</v>
      </c>
    </row>
    <row r="14" spans="1:3" s="2" customFormat="1" ht="15.75">
      <c r="A14" s="51">
        <v>64</v>
      </c>
      <c r="B14" s="54" t="s">
        <v>51</v>
      </c>
      <c r="C14" s="50" t="s">
        <v>131</v>
      </c>
    </row>
    <row r="15" spans="1:3" s="2" customFormat="1" ht="15.75">
      <c r="A15" s="51">
        <v>81</v>
      </c>
      <c r="B15" s="54" t="s">
        <v>44</v>
      </c>
      <c r="C15" s="50" t="s">
        <v>131</v>
      </c>
    </row>
    <row r="16" spans="1:3" s="2" customFormat="1" ht="15.75">
      <c r="A16" s="51">
        <v>82</v>
      </c>
      <c r="B16" s="54" t="s">
        <v>70</v>
      </c>
      <c r="C16" s="50" t="s">
        <v>131</v>
      </c>
    </row>
    <row r="17" spans="1:3" ht="15.75">
      <c r="A17" s="51">
        <v>83</v>
      </c>
      <c r="B17" s="54" t="s">
        <v>45</v>
      </c>
      <c r="C17" s="50" t="s">
        <v>131</v>
      </c>
    </row>
    <row r="18" spans="1:3" ht="15.75">
      <c r="A18" s="51">
        <v>90</v>
      </c>
      <c r="B18" s="54" t="s">
        <v>136</v>
      </c>
      <c r="C18" s="50" t="s">
        <v>131</v>
      </c>
    </row>
    <row r="19" spans="1:3" ht="15.75">
      <c r="A19" s="59">
        <v>11</v>
      </c>
      <c r="B19" s="60" t="s">
        <v>30</v>
      </c>
      <c r="C19" s="61" t="s">
        <v>134</v>
      </c>
    </row>
    <row r="20" spans="1:3" ht="15.75">
      <c r="A20" s="59">
        <v>12</v>
      </c>
      <c r="B20" s="60" t="s">
        <v>42</v>
      </c>
      <c r="C20" s="61" t="s">
        <v>134</v>
      </c>
    </row>
    <row r="21" spans="1:3" ht="15.75">
      <c r="A21" s="59">
        <v>14</v>
      </c>
      <c r="B21" s="60" t="s">
        <v>43</v>
      </c>
      <c r="C21" s="58" t="s">
        <v>134</v>
      </c>
    </row>
    <row r="22" spans="1:3" ht="15.75">
      <c r="A22" s="59">
        <v>22</v>
      </c>
      <c r="B22" s="62" t="s">
        <v>54</v>
      </c>
      <c r="C22" s="58" t="s">
        <v>134</v>
      </c>
    </row>
    <row r="23" spans="1:3" ht="15.75">
      <c r="A23" s="59">
        <v>33</v>
      </c>
      <c r="B23" s="62" t="s">
        <v>57</v>
      </c>
      <c r="C23" s="58" t="s">
        <v>134</v>
      </c>
    </row>
    <row r="24" spans="1:3" ht="15.75">
      <c r="A24" s="59">
        <v>90</v>
      </c>
      <c r="B24" s="62" t="s">
        <v>137</v>
      </c>
      <c r="C24" s="58" t="s">
        <v>134</v>
      </c>
    </row>
    <row r="25" spans="1:3" ht="15.75">
      <c r="A25" s="51">
        <v>5</v>
      </c>
      <c r="B25" s="52" t="s">
        <v>53</v>
      </c>
      <c r="C25" s="53" t="s">
        <v>133</v>
      </c>
    </row>
    <row r="26" spans="1:3" ht="15.75">
      <c r="A26" s="51">
        <v>8</v>
      </c>
      <c r="B26" s="52" t="s">
        <v>87</v>
      </c>
      <c r="C26" s="53" t="s">
        <v>133</v>
      </c>
    </row>
    <row r="27" spans="1:3" ht="15.75">
      <c r="A27" s="51">
        <v>10</v>
      </c>
      <c r="B27" s="52" t="s">
        <v>88</v>
      </c>
      <c r="C27" s="53" t="s">
        <v>133</v>
      </c>
    </row>
    <row r="28" spans="1:3" ht="15.75">
      <c r="A28" s="51">
        <v>13</v>
      </c>
      <c r="B28" s="52" t="s">
        <v>89</v>
      </c>
      <c r="C28" s="50" t="s">
        <v>133</v>
      </c>
    </row>
    <row r="29" spans="1:3" ht="15.75">
      <c r="A29" s="51">
        <v>15</v>
      </c>
      <c r="B29" s="52" t="s">
        <v>90</v>
      </c>
      <c r="C29" s="50" t="s">
        <v>133</v>
      </c>
    </row>
    <row r="30" spans="1:3" ht="15.75">
      <c r="A30" s="51">
        <v>18</v>
      </c>
      <c r="B30" s="56" t="s">
        <v>92</v>
      </c>
      <c r="C30" s="50" t="s">
        <v>133</v>
      </c>
    </row>
    <row r="31" spans="1:3" ht="15.75">
      <c r="A31" s="51">
        <v>19</v>
      </c>
      <c r="B31" s="56" t="s">
        <v>93</v>
      </c>
      <c r="C31" s="50" t="s">
        <v>133</v>
      </c>
    </row>
    <row r="32" spans="1:3" ht="15.75">
      <c r="A32" s="51">
        <v>20</v>
      </c>
      <c r="B32" s="54" t="s">
        <v>94</v>
      </c>
      <c r="C32" s="50" t="s">
        <v>133</v>
      </c>
    </row>
    <row r="33" spans="1:3" ht="15.75">
      <c r="A33" s="51">
        <v>21</v>
      </c>
      <c r="B33" s="54" t="s">
        <v>95</v>
      </c>
      <c r="C33" s="50" t="s">
        <v>133</v>
      </c>
    </row>
    <row r="34" spans="1:3" ht="15.75">
      <c r="A34" s="51">
        <v>23</v>
      </c>
      <c r="B34" s="54" t="s">
        <v>96</v>
      </c>
      <c r="C34" s="50" t="s">
        <v>133</v>
      </c>
    </row>
    <row r="35" spans="1:3" ht="15.75">
      <c r="A35" s="51">
        <v>24</v>
      </c>
      <c r="B35" s="54" t="s">
        <v>55</v>
      </c>
      <c r="C35" s="50" t="s">
        <v>133</v>
      </c>
    </row>
    <row r="36" spans="1:3" ht="15.75">
      <c r="A36" s="51">
        <v>25</v>
      </c>
      <c r="B36" s="54" t="s">
        <v>97</v>
      </c>
      <c r="C36" s="50" t="s">
        <v>133</v>
      </c>
    </row>
    <row r="37" spans="1:3" ht="15.75">
      <c r="A37" s="51">
        <v>26</v>
      </c>
      <c r="B37" s="54" t="s">
        <v>56</v>
      </c>
      <c r="C37" s="50" t="s">
        <v>133</v>
      </c>
    </row>
    <row r="38" spans="1:3" ht="15.75">
      <c r="A38" s="51">
        <v>27</v>
      </c>
      <c r="B38" s="54" t="s">
        <v>98</v>
      </c>
      <c r="C38" s="50" t="s">
        <v>133</v>
      </c>
    </row>
    <row r="39" spans="1:3" ht="15.75">
      <c r="A39" s="51">
        <v>31</v>
      </c>
      <c r="B39" s="54" t="s">
        <v>100</v>
      </c>
      <c r="C39" s="50" t="s">
        <v>133</v>
      </c>
    </row>
    <row r="40" spans="1:3" ht="15.75">
      <c r="A40" s="51">
        <v>32</v>
      </c>
      <c r="B40" s="54" t="s">
        <v>101</v>
      </c>
      <c r="C40" s="50" t="s">
        <v>133</v>
      </c>
    </row>
    <row r="41" spans="1:3" ht="15.75">
      <c r="A41" s="51">
        <v>34</v>
      </c>
      <c r="B41" s="54" t="s">
        <v>102</v>
      </c>
      <c r="C41" s="50" t="s">
        <v>133</v>
      </c>
    </row>
    <row r="42" spans="1:3" ht="15.75">
      <c r="A42" s="51">
        <v>35</v>
      </c>
      <c r="B42" s="54" t="s">
        <v>103</v>
      </c>
      <c r="C42" s="50" t="s">
        <v>133</v>
      </c>
    </row>
    <row r="43" spans="1:3" ht="15.75">
      <c r="A43" s="51">
        <v>36</v>
      </c>
      <c r="B43" s="54" t="s">
        <v>104</v>
      </c>
      <c r="C43" s="50" t="s">
        <v>133</v>
      </c>
    </row>
    <row r="44" spans="1:3" ht="15.75">
      <c r="A44" s="51">
        <v>37</v>
      </c>
      <c r="B44" s="54" t="s">
        <v>105</v>
      </c>
      <c r="C44" s="50" t="s">
        <v>133</v>
      </c>
    </row>
    <row r="45" spans="1:3" ht="15.75">
      <c r="A45" s="51">
        <v>38</v>
      </c>
      <c r="B45" s="54" t="s">
        <v>61</v>
      </c>
      <c r="C45" s="50" t="s">
        <v>133</v>
      </c>
    </row>
    <row r="46" spans="1:3" ht="15.75">
      <c r="A46" s="51">
        <v>39</v>
      </c>
      <c r="B46" s="54" t="s">
        <v>62</v>
      </c>
      <c r="C46" s="50" t="s">
        <v>133</v>
      </c>
    </row>
    <row r="47" spans="1:3" ht="15.75">
      <c r="A47" s="51">
        <v>40</v>
      </c>
      <c r="B47" s="54" t="s">
        <v>60</v>
      </c>
      <c r="C47" s="50" t="s">
        <v>133</v>
      </c>
    </row>
    <row r="48" spans="1:3" ht="15.75">
      <c r="A48" s="51">
        <v>41</v>
      </c>
      <c r="B48" s="54" t="s">
        <v>106</v>
      </c>
      <c r="C48" s="50" t="s">
        <v>133</v>
      </c>
    </row>
    <row r="49" spans="1:3" ht="15.75">
      <c r="A49" s="51">
        <v>42</v>
      </c>
      <c r="B49" s="54" t="s">
        <v>107</v>
      </c>
      <c r="C49" s="50" t="s">
        <v>133</v>
      </c>
    </row>
    <row r="50" spans="1:3" ht="15.75">
      <c r="A50" s="51">
        <v>43</v>
      </c>
      <c r="B50" s="54" t="s">
        <v>108</v>
      </c>
      <c r="C50" s="50" t="s">
        <v>133</v>
      </c>
    </row>
    <row r="51" spans="1:3" ht="15.75">
      <c r="A51" s="51">
        <v>44</v>
      </c>
      <c r="B51" s="54" t="s">
        <v>109</v>
      </c>
      <c r="C51" s="50" t="s">
        <v>133</v>
      </c>
    </row>
    <row r="52" spans="1:3" ht="15.75">
      <c r="A52" s="51">
        <v>45</v>
      </c>
      <c r="B52" s="54" t="s">
        <v>110</v>
      </c>
      <c r="C52" s="50" t="s">
        <v>133</v>
      </c>
    </row>
    <row r="53" spans="1:3" ht="15.75">
      <c r="A53" s="51">
        <v>46</v>
      </c>
      <c r="B53" s="54" t="s">
        <v>111</v>
      </c>
      <c r="C53" s="50" t="s">
        <v>133</v>
      </c>
    </row>
    <row r="54" spans="1:3" ht="15.75">
      <c r="A54" s="51">
        <v>47</v>
      </c>
      <c r="B54" s="54" t="s">
        <v>112</v>
      </c>
      <c r="C54" s="50" t="s">
        <v>133</v>
      </c>
    </row>
    <row r="55" spans="1:3" ht="15.75">
      <c r="A55" s="51">
        <v>48</v>
      </c>
      <c r="B55" s="54" t="s">
        <v>113</v>
      </c>
      <c r="C55" s="50" t="s">
        <v>133</v>
      </c>
    </row>
    <row r="56" spans="1:3" ht="15.75">
      <c r="A56" s="51">
        <v>49</v>
      </c>
      <c r="B56" s="54" t="s">
        <v>114</v>
      </c>
      <c r="C56" s="50" t="s">
        <v>133</v>
      </c>
    </row>
    <row r="57" spans="1:3" ht="15.75">
      <c r="A57" s="51">
        <v>50</v>
      </c>
      <c r="B57" s="54" t="s">
        <v>115</v>
      </c>
      <c r="C57" s="50" t="s">
        <v>133</v>
      </c>
    </row>
    <row r="58" spans="1:3" ht="15.75">
      <c r="A58" s="51">
        <v>51</v>
      </c>
      <c r="B58" s="54" t="s">
        <v>116</v>
      </c>
      <c r="C58" s="50" t="s">
        <v>133</v>
      </c>
    </row>
    <row r="59" spans="1:3" ht="15.75">
      <c r="A59" s="51">
        <v>52</v>
      </c>
      <c r="B59" s="54" t="s">
        <v>117</v>
      </c>
      <c r="C59" s="50" t="s">
        <v>133</v>
      </c>
    </row>
    <row r="60" spans="1:3" ht="15.75">
      <c r="A60" s="51">
        <v>53</v>
      </c>
      <c r="B60" s="54" t="s">
        <v>118</v>
      </c>
      <c r="C60" s="50" t="s">
        <v>133</v>
      </c>
    </row>
    <row r="61" spans="1:3" ht="15.75">
      <c r="A61" s="51">
        <v>54</v>
      </c>
      <c r="B61" s="54" t="s">
        <v>119</v>
      </c>
      <c r="C61" s="50" t="s">
        <v>133</v>
      </c>
    </row>
    <row r="62" spans="1:3" ht="15.75">
      <c r="A62" s="51">
        <v>55</v>
      </c>
      <c r="B62" s="54" t="s">
        <v>120</v>
      </c>
      <c r="C62" s="50" t="s">
        <v>133</v>
      </c>
    </row>
    <row r="63" spans="1:3" ht="15.75">
      <c r="A63" s="51">
        <v>56</v>
      </c>
      <c r="B63" s="54" t="s">
        <v>121</v>
      </c>
      <c r="C63" s="50" t="s">
        <v>133</v>
      </c>
    </row>
    <row r="64" spans="1:3" ht="15.75">
      <c r="A64" s="51">
        <v>57</v>
      </c>
      <c r="B64" s="54" t="s">
        <v>122</v>
      </c>
      <c r="C64" s="50" t="s">
        <v>133</v>
      </c>
    </row>
    <row r="65" spans="1:3" ht="15.75">
      <c r="A65" s="51">
        <v>58</v>
      </c>
      <c r="B65" s="54" t="s">
        <v>123</v>
      </c>
      <c r="C65" s="50" t="s">
        <v>133</v>
      </c>
    </row>
    <row r="66" spans="1:3" ht="15.75">
      <c r="A66" s="51">
        <v>59</v>
      </c>
      <c r="B66" s="54" t="s">
        <v>124</v>
      </c>
      <c r="C66" s="50" t="s">
        <v>133</v>
      </c>
    </row>
    <row r="67" spans="1:3" ht="15.75">
      <c r="A67" s="51">
        <v>84</v>
      </c>
      <c r="B67" s="54" t="s">
        <v>46</v>
      </c>
      <c r="C67" s="50" t="s">
        <v>133</v>
      </c>
    </row>
    <row r="68" spans="1:3" ht="15.75">
      <c r="A68" s="51">
        <v>85</v>
      </c>
      <c r="B68" s="54" t="s">
        <v>71</v>
      </c>
      <c r="C68" s="50" t="s">
        <v>133</v>
      </c>
    </row>
    <row r="69" spans="1:3" ht="15.75">
      <c r="A69" s="51">
        <v>86</v>
      </c>
      <c r="B69" s="54" t="s">
        <v>72</v>
      </c>
      <c r="C69" s="50" t="s">
        <v>133</v>
      </c>
    </row>
    <row r="70" spans="1:3" ht="15.75">
      <c r="A70" s="51">
        <v>87</v>
      </c>
      <c r="B70" s="54" t="s">
        <v>73</v>
      </c>
      <c r="C70" s="50" t="s">
        <v>133</v>
      </c>
    </row>
    <row r="71" spans="1:3" ht="15.75">
      <c r="A71" s="51">
        <v>88</v>
      </c>
      <c r="B71" s="54" t="s">
        <v>74</v>
      </c>
      <c r="C71" s="50" t="s">
        <v>133</v>
      </c>
    </row>
    <row r="72" spans="1:3" ht="15.75">
      <c r="A72" s="68"/>
      <c r="B72" s="69" t="s">
        <v>173</v>
      </c>
      <c r="C72" s="70" t="s">
        <v>174</v>
      </c>
    </row>
    <row r="73" spans="1:3" ht="15.75">
      <c r="A73" s="59">
        <v>60</v>
      </c>
      <c r="B73" s="62" t="s">
        <v>48</v>
      </c>
      <c r="C73" s="58" t="s">
        <v>135</v>
      </c>
    </row>
    <row r="74" spans="1:3" ht="15.75">
      <c r="A74" s="59">
        <v>61</v>
      </c>
      <c r="B74" s="62" t="s">
        <v>31</v>
      </c>
      <c r="C74" s="58" t="s">
        <v>135</v>
      </c>
    </row>
    <row r="75" spans="1:3" ht="15.75">
      <c r="A75" s="59">
        <v>62</v>
      </c>
      <c r="B75" s="62" t="s">
        <v>35</v>
      </c>
      <c r="C75" s="58" t="s">
        <v>135</v>
      </c>
    </row>
    <row r="76" spans="1:3" ht="15.75">
      <c r="A76" s="59">
        <v>63</v>
      </c>
      <c r="B76" s="62" t="s">
        <v>63</v>
      </c>
      <c r="C76" s="58" t="s">
        <v>135</v>
      </c>
    </row>
    <row r="77" spans="1:3" ht="15.75">
      <c r="A77" s="59">
        <v>65</v>
      </c>
      <c r="B77" s="62" t="s">
        <v>33</v>
      </c>
      <c r="C77" s="58" t="s">
        <v>135</v>
      </c>
    </row>
    <row r="78" spans="1:3" ht="15.75">
      <c r="A78" s="59">
        <v>66</v>
      </c>
      <c r="B78" s="62" t="s">
        <v>37</v>
      </c>
      <c r="C78" s="58" t="s">
        <v>135</v>
      </c>
    </row>
    <row r="79" spans="1:3" ht="15.75">
      <c r="A79" s="59">
        <v>67</v>
      </c>
      <c r="B79" s="62" t="s">
        <v>34</v>
      </c>
      <c r="C79" s="58" t="s">
        <v>135</v>
      </c>
    </row>
    <row r="80" spans="1:3" ht="15.75">
      <c r="A80" s="59">
        <v>68</v>
      </c>
      <c r="B80" s="62" t="s">
        <v>64</v>
      </c>
      <c r="C80" s="58" t="s">
        <v>135</v>
      </c>
    </row>
    <row r="81" spans="1:3" ht="15.75">
      <c r="A81" s="59">
        <v>69</v>
      </c>
      <c r="B81" s="62" t="s">
        <v>65</v>
      </c>
      <c r="C81" s="58" t="s">
        <v>135</v>
      </c>
    </row>
    <row r="82" spans="1:3" ht="15.75">
      <c r="A82" s="59">
        <v>70</v>
      </c>
      <c r="B82" s="62" t="s">
        <v>36</v>
      </c>
      <c r="C82" s="58" t="s">
        <v>135</v>
      </c>
    </row>
    <row r="83" spans="1:3" ht="15.75">
      <c r="A83" s="59">
        <v>71</v>
      </c>
      <c r="B83" s="62" t="s">
        <v>38</v>
      </c>
      <c r="C83" s="58" t="s">
        <v>135</v>
      </c>
    </row>
    <row r="84" spans="1:3" ht="15.75">
      <c r="A84" s="59">
        <v>72</v>
      </c>
      <c r="B84" s="62" t="s">
        <v>125</v>
      </c>
      <c r="C84" s="58" t="s">
        <v>135</v>
      </c>
    </row>
    <row r="85" spans="1:3" ht="15.75">
      <c r="A85" s="59">
        <v>73</v>
      </c>
      <c r="B85" s="62" t="s">
        <v>49</v>
      </c>
      <c r="C85" s="58" t="s">
        <v>135</v>
      </c>
    </row>
    <row r="86" spans="1:3" ht="15.75">
      <c r="A86" s="59">
        <v>74</v>
      </c>
      <c r="B86" s="62" t="s">
        <v>126</v>
      </c>
      <c r="C86" s="58" t="s">
        <v>135</v>
      </c>
    </row>
    <row r="87" spans="1:3" ht="15.75">
      <c r="A87" s="59">
        <v>75</v>
      </c>
      <c r="B87" s="62" t="s">
        <v>50</v>
      </c>
      <c r="C87" s="58" t="s">
        <v>135</v>
      </c>
    </row>
    <row r="88" spans="1:3" ht="15.75">
      <c r="A88" s="59">
        <v>76</v>
      </c>
      <c r="B88" s="62" t="s">
        <v>66</v>
      </c>
      <c r="C88" s="58" t="s">
        <v>135</v>
      </c>
    </row>
    <row r="89" spans="1:3" ht="15.75">
      <c r="A89" s="59">
        <v>77</v>
      </c>
      <c r="B89" s="62" t="s">
        <v>67</v>
      </c>
      <c r="C89" s="58" t="s">
        <v>135</v>
      </c>
    </row>
    <row r="90" spans="1:3" ht="15.75">
      <c r="A90" s="59">
        <v>78</v>
      </c>
      <c r="B90" s="62" t="s">
        <v>68</v>
      </c>
      <c r="C90" s="58" t="s">
        <v>135</v>
      </c>
    </row>
    <row r="91" spans="1:3" ht="15.75">
      <c r="A91" s="59">
        <v>79</v>
      </c>
      <c r="B91" s="62" t="s">
        <v>52</v>
      </c>
      <c r="C91" s="58" t="s">
        <v>135</v>
      </c>
    </row>
    <row r="92" spans="1:3" ht="15.75">
      <c r="A92" s="59">
        <v>80</v>
      </c>
      <c r="B92" s="62" t="s">
        <v>69</v>
      </c>
      <c r="C92" s="58" t="s">
        <v>135</v>
      </c>
    </row>
    <row r="93" spans="1:3" ht="15.75">
      <c r="A93" s="59">
        <v>90</v>
      </c>
      <c r="B93" s="62" t="s">
        <v>127</v>
      </c>
      <c r="C93" s="58" t="s">
        <v>135</v>
      </c>
    </row>
  </sheetData>
  <autoFilter ref="A1:C93" xr:uid="{00000000-0009-0000-0000-000005000000}">
    <sortState ref="A2:C93">
      <sortCondition ref="C2:C93"/>
      <sortCondition ref="A2:A93"/>
    </sortState>
  </autoFilter>
  <phoneticPr fontId="2" type="noConversion"/>
  <conditionalFormatting sqref="B19:B20 B4:B5">
    <cfRule type="duplicateValues" dxfId="1" priority="184"/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33"/>
  <sheetViews>
    <sheetView workbookViewId="0">
      <pane ySplit="1" topLeftCell="A2" activePane="bottomLeft" state="frozen"/>
      <selection pane="bottomLeft" activeCell="A2" sqref="A2:B8"/>
    </sheetView>
  </sheetViews>
  <sheetFormatPr defaultColWidth="9" defaultRowHeight="14.25"/>
  <cols>
    <col min="1" max="1" width="26.125" style="1" customWidth="1"/>
    <col min="2" max="2" width="26.625" style="1" customWidth="1"/>
    <col min="3" max="16384" width="9" style="1"/>
  </cols>
  <sheetData>
    <row r="1" spans="1:2" ht="30.6" customHeight="1">
      <c r="A1" s="49" t="s">
        <v>11</v>
      </c>
      <c r="B1" s="57" t="s">
        <v>158</v>
      </c>
    </row>
    <row r="2" spans="1:2" ht="17.25" customHeight="1">
      <c r="A2" s="50" t="s">
        <v>139</v>
      </c>
      <c r="B2" s="50">
        <v>15000</v>
      </c>
    </row>
    <row r="3" spans="1:2" ht="17.25" customHeight="1">
      <c r="A3" s="50" t="s">
        <v>171</v>
      </c>
      <c r="B3" s="50">
        <v>10000</v>
      </c>
    </row>
    <row r="4" spans="1:2" ht="17.25" customHeight="1">
      <c r="A4" s="50" t="s">
        <v>140</v>
      </c>
      <c r="B4" s="50">
        <v>6000</v>
      </c>
    </row>
    <row r="5" spans="1:2" ht="17.25" customHeight="1">
      <c r="A5" s="50" t="s">
        <v>141</v>
      </c>
      <c r="B5" s="50">
        <v>3000</v>
      </c>
    </row>
    <row r="6" spans="1:2" ht="17.25" customHeight="1">
      <c r="A6" s="50" t="s">
        <v>142</v>
      </c>
      <c r="B6" s="50">
        <v>2500</v>
      </c>
    </row>
    <row r="7" spans="1:2" ht="17.25" customHeight="1">
      <c r="A7" s="50" t="s">
        <v>143</v>
      </c>
      <c r="B7" s="50">
        <v>2000</v>
      </c>
    </row>
    <row r="8" spans="1:2" ht="17.25" customHeight="1">
      <c r="A8" s="50" t="s">
        <v>144</v>
      </c>
      <c r="B8" s="50">
        <v>1500</v>
      </c>
    </row>
    <row r="9" spans="1:2" ht="17.25" customHeight="1">
      <c r="A9" s="58" t="s">
        <v>145</v>
      </c>
      <c r="B9" s="58">
        <v>9000</v>
      </c>
    </row>
    <row r="10" spans="1:2" ht="17.25" customHeight="1">
      <c r="A10" s="58" t="s">
        <v>146</v>
      </c>
      <c r="B10" s="58">
        <v>6000</v>
      </c>
    </row>
    <row r="11" spans="1:2" ht="17.25" customHeight="1">
      <c r="A11" s="58" t="s">
        <v>147</v>
      </c>
      <c r="B11" s="58">
        <v>3000</v>
      </c>
    </row>
    <row r="12" spans="1:2" ht="17.25" customHeight="1">
      <c r="A12" s="58" t="s">
        <v>148</v>
      </c>
      <c r="B12" s="58">
        <v>2000</v>
      </c>
    </row>
    <row r="13" spans="1:2" ht="17.25" customHeight="1">
      <c r="A13" s="58" t="s">
        <v>149</v>
      </c>
      <c r="B13" s="58">
        <v>2000</v>
      </c>
    </row>
    <row r="14" spans="1:2" ht="17.25" customHeight="1">
      <c r="A14" s="58" t="s">
        <v>150</v>
      </c>
      <c r="B14" s="58">
        <v>1500</v>
      </c>
    </row>
    <row r="15" spans="1:2" ht="17.25" customHeight="1">
      <c r="A15" s="58" t="s">
        <v>151</v>
      </c>
      <c r="B15" s="58">
        <v>1000</v>
      </c>
    </row>
    <row r="16" spans="1:2" ht="17.25" customHeight="1">
      <c r="A16" s="50" t="s">
        <v>152</v>
      </c>
      <c r="B16" s="50">
        <v>3000</v>
      </c>
    </row>
    <row r="17" spans="1:2" ht="17.25" customHeight="1">
      <c r="A17" s="50" t="s">
        <v>153</v>
      </c>
      <c r="B17" s="50">
        <v>3000</v>
      </c>
    </row>
    <row r="18" spans="1:2" ht="17.25" customHeight="1">
      <c r="A18" s="50" t="s">
        <v>154</v>
      </c>
      <c r="B18" s="50">
        <v>2000</v>
      </c>
    </row>
    <row r="19" spans="1:2" ht="17.25" customHeight="1">
      <c r="A19" s="50" t="s">
        <v>155</v>
      </c>
      <c r="B19" s="50">
        <v>1000</v>
      </c>
    </row>
    <row r="20" spans="1:2" ht="17.25" customHeight="1">
      <c r="A20" s="58" t="s">
        <v>156</v>
      </c>
      <c r="B20" s="58">
        <v>1000</v>
      </c>
    </row>
    <row r="21" spans="1:2" ht="17.25" customHeight="1">
      <c r="A21" s="58" t="s">
        <v>157</v>
      </c>
      <c r="B21" s="58">
        <v>1000</v>
      </c>
    </row>
    <row r="22" spans="1:2">
      <c r="A22" s="50" t="s">
        <v>159</v>
      </c>
      <c r="B22" s="50">
        <v>200000</v>
      </c>
    </row>
    <row r="23" spans="1:2">
      <c r="A23" s="50" t="s">
        <v>160</v>
      </c>
      <c r="B23" s="50">
        <v>60000</v>
      </c>
    </row>
    <row r="24" spans="1:2">
      <c r="A24" s="50" t="s">
        <v>161</v>
      </c>
      <c r="B24" s="50">
        <v>20000</v>
      </c>
    </row>
    <row r="25" spans="1:2">
      <c r="A25" s="50" t="s">
        <v>162</v>
      </c>
      <c r="B25" s="50">
        <v>10000</v>
      </c>
    </row>
    <row r="26" spans="1:2">
      <c r="A26" s="58" t="s">
        <v>163</v>
      </c>
      <c r="B26" s="58">
        <v>50000</v>
      </c>
    </row>
    <row r="27" spans="1:2">
      <c r="A27" s="58" t="s">
        <v>164</v>
      </c>
      <c r="B27" s="58">
        <v>25000</v>
      </c>
    </row>
    <row r="28" spans="1:2">
      <c r="A28" s="58" t="s">
        <v>165</v>
      </c>
      <c r="B28" s="58">
        <v>10000</v>
      </c>
    </row>
    <row r="29" spans="1:2">
      <c r="A29" s="58" t="s">
        <v>166</v>
      </c>
      <c r="B29" s="58">
        <v>8000</v>
      </c>
    </row>
    <row r="30" spans="1:2">
      <c r="A30" s="50" t="s">
        <v>167</v>
      </c>
      <c r="B30" s="50">
        <v>50000</v>
      </c>
    </row>
    <row r="31" spans="1:2">
      <c r="A31" s="50" t="s">
        <v>168</v>
      </c>
      <c r="B31" s="50">
        <v>50000</v>
      </c>
    </row>
    <row r="32" spans="1:2">
      <c r="A32" s="50" t="s">
        <v>169</v>
      </c>
      <c r="B32" s="50">
        <v>25000</v>
      </c>
    </row>
    <row r="33" spans="1:2">
      <c r="A33" s="50" t="s">
        <v>170</v>
      </c>
      <c r="B33" s="50">
        <v>8000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3"/>
  <sheetViews>
    <sheetView workbookViewId="0">
      <selection activeCell="A2" sqref="A2"/>
    </sheetView>
  </sheetViews>
  <sheetFormatPr defaultRowHeight="13.5"/>
  <cols>
    <col min="1" max="1" width="22.375" customWidth="1"/>
    <col min="2" max="2" width="17.875" customWidth="1"/>
  </cols>
  <sheetData>
    <row r="1" spans="1:2" ht="30.6" customHeight="1">
      <c r="A1" s="34" t="s">
        <v>12</v>
      </c>
      <c r="B1" s="34" t="s">
        <v>13</v>
      </c>
    </row>
    <row r="2" spans="1:2" ht="15">
      <c r="A2" s="31" t="s">
        <v>18</v>
      </c>
      <c r="B2" s="32" t="s">
        <v>75</v>
      </c>
    </row>
    <row r="3" spans="1:2" ht="15">
      <c r="A3" s="31" t="s">
        <v>16</v>
      </c>
      <c r="B3" s="32" t="s">
        <v>76</v>
      </c>
    </row>
    <row r="4" spans="1:2" ht="15">
      <c r="A4" s="31" t="s">
        <v>17</v>
      </c>
      <c r="B4" s="32" t="s">
        <v>77</v>
      </c>
    </row>
    <row r="5" spans="1:2" ht="15">
      <c r="A5" s="31" t="s">
        <v>19</v>
      </c>
      <c r="B5" s="32" t="s">
        <v>78</v>
      </c>
    </row>
    <row r="6" spans="1:2" ht="15">
      <c r="A6" s="31" t="s">
        <v>20</v>
      </c>
      <c r="B6" s="32" t="s">
        <v>79</v>
      </c>
    </row>
    <row r="7" spans="1:2" ht="15">
      <c r="A7" s="31" t="s">
        <v>22</v>
      </c>
      <c r="B7" s="32" t="s">
        <v>81</v>
      </c>
    </row>
    <row r="8" spans="1:2" ht="15">
      <c r="A8" s="31" t="s">
        <v>21</v>
      </c>
      <c r="B8" s="32" t="s">
        <v>80</v>
      </c>
    </row>
    <row r="9" spans="1:2" ht="15">
      <c r="A9" s="31" t="s">
        <v>23</v>
      </c>
      <c r="B9" s="32" t="s">
        <v>82</v>
      </c>
    </row>
    <row r="10" spans="1:2" ht="15">
      <c r="A10" s="31" t="s">
        <v>24</v>
      </c>
      <c r="B10" s="32" t="s">
        <v>83</v>
      </c>
    </row>
    <row r="11" spans="1:2" ht="15">
      <c r="A11" s="31" t="s">
        <v>25</v>
      </c>
      <c r="B11" s="32" t="s">
        <v>84</v>
      </c>
    </row>
    <row r="12" spans="1:2" ht="15">
      <c r="A12" s="31" t="s">
        <v>26</v>
      </c>
      <c r="B12" s="32" t="s">
        <v>85</v>
      </c>
    </row>
    <row r="13" spans="1:2" ht="15">
      <c r="A13" s="31" t="s">
        <v>27</v>
      </c>
      <c r="B13" s="32" t="s">
        <v>86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A+</vt:lpstr>
      <vt:lpstr>A</vt:lpstr>
      <vt:lpstr>B</vt:lpstr>
      <vt:lpstr>C</vt:lpstr>
      <vt:lpstr>D</vt:lpstr>
      <vt:lpstr>竞赛名称</vt:lpstr>
      <vt:lpstr>发放标准</vt:lpstr>
      <vt:lpstr>部门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2006-09-13T11:21:51Z</dcterms:created>
  <dcterms:modified xsi:type="dcterms:W3CDTF">2023-03-23T01:26:47Z</dcterms:modified>
</cp:coreProperties>
</file>